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שיבולת מחשב יענקל'ה\שיבולת 2024\אתר אינטרנט-2024\"/>
    </mc:Choice>
  </mc:AlternateContent>
  <xr:revisionPtr revIDLastSave="0" documentId="13_ncr:1_{12294166-9461-4370-98AB-B0536488E3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.24" sheetId="12" r:id="rId1"/>
    <sheet name="11.24" sheetId="11" r:id="rId2"/>
    <sheet name="10.24" sheetId="10" r:id="rId3"/>
    <sheet name="09.24" sheetId="9" r:id="rId4"/>
    <sheet name="08.24" sheetId="8" r:id="rId5"/>
    <sheet name="07.24" sheetId="7" r:id="rId6"/>
    <sheet name="06.24" sheetId="6" r:id="rId7"/>
    <sheet name="05.24" sheetId="5" r:id="rId8"/>
    <sheet name="04.24" sheetId="4" r:id="rId9"/>
    <sheet name="03.24" sheetId="3" r:id="rId10"/>
    <sheet name="02.24" sheetId="2" r:id="rId11"/>
    <sheet name="01.24" sheetId="1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2" l="1"/>
  <c r="F352" i="12"/>
  <c r="E352" i="12"/>
  <c r="G347" i="12"/>
  <c r="F347" i="12"/>
  <c r="E347" i="12"/>
  <c r="G346" i="12"/>
  <c r="F346" i="12"/>
  <c r="E346" i="12"/>
  <c r="G345" i="12"/>
  <c r="F345" i="12"/>
  <c r="F356" i="12" s="1"/>
  <c r="E345" i="12"/>
  <c r="G344" i="12"/>
  <c r="G349" i="12" s="1"/>
  <c r="F344" i="12"/>
  <c r="E344" i="12"/>
  <c r="G343" i="12"/>
  <c r="F343" i="12"/>
  <c r="E343" i="12"/>
  <c r="G342" i="12"/>
  <c r="F342" i="12"/>
  <c r="F349" i="12" s="1"/>
  <c r="E342" i="12"/>
  <c r="G340" i="12"/>
  <c r="F340" i="12"/>
  <c r="E340" i="12"/>
  <c r="G352" i="11"/>
  <c r="F352" i="11"/>
  <c r="E352" i="11"/>
  <c r="G347" i="11"/>
  <c r="F347" i="11"/>
  <c r="E347" i="11"/>
  <c r="G346" i="11"/>
  <c r="F346" i="11"/>
  <c r="E346" i="11"/>
  <c r="G345" i="11"/>
  <c r="F345" i="11"/>
  <c r="E345" i="11"/>
  <c r="G344" i="11"/>
  <c r="F344" i="11"/>
  <c r="E344" i="11"/>
  <c r="G343" i="11"/>
  <c r="F343" i="11"/>
  <c r="E343" i="11"/>
  <c r="G342" i="11"/>
  <c r="F342" i="11"/>
  <c r="E342" i="11"/>
  <c r="G340" i="11"/>
  <c r="F340" i="11"/>
  <c r="E340" i="11"/>
  <c r="E340" i="10"/>
  <c r="F340" i="10"/>
  <c r="G340" i="10"/>
  <c r="E342" i="10"/>
  <c r="F342" i="10"/>
  <c r="G342" i="10"/>
  <c r="E343" i="10"/>
  <c r="F343" i="10"/>
  <c r="G343" i="10"/>
  <c r="E344" i="10"/>
  <c r="F344" i="10"/>
  <c r="G344" i="10"/>
  <c r="G349" i="10" s="1"/>
  <c r="E345" i="10"/>
  <c r="F345" i="10"/>
  <c r="G345" i="10"/>
  <c r="E346" i="10"/>
  <c r="F346" i="10"/>
  <c r="G346" i="10"/>
  <c r="E347" i="10"/>
  <c r="F347" i="10"/>
  <c r="G347" i="10"/>
  <c r="E352" i="10"/>
  <c r="F352" i="10"/>
  <c r="G352" i="10"/>
  <c r="G356" i="12" l="1"/>
  <c r="F355" i="12"/>
  <c r="F351" i="12"/>
  <c r="F357" i="12"/>
  <c r="G353" i="12"/>
  <c r="G357" i="12"/>
  <c r="E354" i="12"/>
  <c r="E358" i="12"/>
  <c r="F358" i="12"/>
  <c r="F354" i="12"/>
  <c r="G358" i="12"/>
  <c r="G354" i="12"/>
  <c r="G351" i="12"/>
  <c r="G355" i="12"/>
  <c r="F353" i="12"/>
  <c r="E349" i="12"/>
  <c r="F358" i="11"/>
  <c r="G354" i="11"/>
  <c r="E355" i="11"/>
  <c r="F355" i="11"/>
  <c r="G349" i="11"/>
  <c r="F349" i="11"/>
  <c r="E349" i="11"/>
  <c r="E354" i="11" s="1"/>
  <c r="G353" i="10"/>
  <c r="G357" i="10"/>
  <c r="G354" i="10"/>
  <c r="G358" i="10"/>
  <c r="G351" i="10"/>
  <c r="G356" i="10"/>
  <c r="F349" i="10"/>
  <c r="G355" i="10"/>
  <c r="E349" i="10"/>
  <c r="E355" i="12" l="1"/>
  <c r="E351" i="12"/>
  <c r="E357" i="12"/>
  <c r="E353" i="12"/>
  <c r="E356" i="12"/>
  <c r="E351" i="11"/>
  <c r="E357" i="11"/>
  <c r="E353" i="11"/>
  <c r="E358" i="11"/>
  <c r="F353" i="11"/>
  <c r="F351" i="11"/>
  <c r="G358" i="11"/>
  <c r="G357" i="11"/>
  <c r="G353" i="11"/>
  <c r="G351" i="11"/>
  <c r="F354" i="11"/>
  <c r="F357" i="11"/>
  <c r="G356" i="11"/>
  <c r="F356" i="11"/>
  <c r="E356" i="11"/>
  <c r="G355" i="11"/>
  <c r="E351" i="10"/>
  <c r="E353" i="10"/>
  <c r="E357" i="10"/>
  <c r="E354" i="10"/>
  <c r="E358" i="10"/>
  <c r="F354" i="10"/>
  <c r="F358" i="10"/>
  <c r="F351" i="10"/>
  <c r="F356" i="10"/>
  <c r="F353" i="10"/>
  <c r="F357" i="10"/>
  <c r="E356" i="10"/>
  <c r="E355" i="10"/>
  <c r="F355" i="10"/>
  <c r="G352" i="9"/>
  <c r="F352" i="9"/>
  <c r="E352" i="9"/>
  <c r="G347" i="9"/>
  <c r="F347" i="9"/>
  <c r="E347" i="9"/>
  <c r="G346" i="9"/>
  <c r="F346" i="9"/>
  <c r="E346" i="9"/>
  <c r="G345" i="9"/>
  <c r="G356" i="9" s="1"/>
  <c r="F345" i="9"/>
  <c r="F356" i="9" s="1"/>
  <c r="E345" i="9"/>
  <c r="E356" i="9" s="1"/>
  <c r="G344" i="9"/>
  <c r="F344" i="9"/>
  <c r="E344" i="9"/>
  <c r="G343" i="9"/>
  <c r="F343" i="9"/>
  <c r="E343" i="9"/>
  <c r="G342" i="9"/>
  <c r="G349" i="9" s="1"/>
  <c r="F342" i="9"/>
  <c r="F349" i="9" s="1"/>
  <c r="E342" i="9"/>
  <c r="E349" i="9" s="1"/>
  <c r="G340" i="9"/>
  <c r="F340" i="9"/>
  <c r="E340" i="9"/>
  <c r="G352" i="8"/>
  <c r="F352" i="8"/>
  <c r="E352" i="8"/>
  <c r="G347" i="8"/>
  <c r="F347" i="8"/>
  <c r="E347" i="8"/>
  <c r="G346" i="8"/>
  <c r="F346" i="8"/>
  <c r="E346" i="8"/>
  <c r="G345" i="8"/>
  <c r="G356" i="8" s="1"/>
  <c r="F345" i="8"/>
  <c r="F356" i="8" s="1"/>
  <c r="E345" i="8"/>
  <c r="E356" i="8" s="1"/>
  <c r="G344" i="8"/>
  <c r="F344" i="8"/>
  <c r="E344" i="8"/>
  <c r="G343" i="8"/>
  <c r="F343" i="8"/>
  <c r="E343" i="8"/>
  <c r="G342" i="8"/>
  <c r="G349" i="8" s="1"/>
  <c r="F342" i="8"/>
  <c r="F349" i="8" s="1"/>
  <c r="E342" i="8"/>
  <c r="E349" i="8" s="1"/>
  <c r="G340" i="8"/>
  <c r="F340" i="8"/>
  <c r="E340" i="8"/>
  <c r="F355" i="9" l="1"/>
  <c r="F351" i="9"/>
  <c r="F357" i="9"/>
  <c r="G357" i="9"/>
  <c r="E354" i="9"/>
  <c r="F358" i="9"/>
  <c r="E351" i="9"/>
  <c r="E355" i="9"/>
  <c r="E357" i="9"/>
  <c r="G358" i="9"/>
  <c r="G351" i="9"/>
  <c r="G355" i="9"/>
  <c r="E358" i="9"/>
  <c r="F354" i="9"/>
  <c r="G354" i="9"/>
  <c r="E353" i="9"/>
  <c r="F353" i="9"/>
  <c r="G353" i="9"/>
  <c r="E355" i="8"/>
  <c r="E351" i="8"/>
  <c r="E357" i="8"/>
  <c r="F355" i="8"/>
  <c r="F351" i="8"/>
  <c r="F357" i="8"/>
  <c r="G355" i="8"/>
  <c r="G351" i="8"/>
  <c r="G357" i="8"/>
  <c r="E354" i="8"/>
  <c r="E358" i="8"/>
  <c r="F354" i="8"/>
  <c r="F358" i="8"/>
  <c r="G354" i="8"/>
  <c r="G358" i="8"/>
  <c r="E353" i="8"/>
  <c r="F353" i="8"/>
  <c r="G353" i="8"/>
  <c r="G352" i="7" l="1"/>
  <c r="F352" i="7"/>
  <c r="E352" i="7"/>
  <c r="G347" i="7"/>
  <c r="F347" i="7"/>
  <c r="E347" i="7"/>
  <c r="G346" i="7"/>
  <c r="F346" i="7"/>
  <c r="E346" i="7"/>
  <c r="G345" i="7"/>
  <c r="G356" i="7" s="1"/>
  <c r="F345" i="7"/>
  <c r="F356" i="7" s="1"/>
  <c r="E345" i="7"/>
  <c r="E356" i="7" s="1"/>
  <c r="G344" i="7"/>
  <c r="F344" i="7"/>
  <c r="E344" i="7"/>
  <c r="G343" i="7"/>
  <c r="F343" i="7"/>
  <c r="E343" i="7"/>
  <c r="G342" i="7"/>
  <c r="G349" i="7" s="1"/>
  <c r="F342" i="7"/>
  <c r="F349" i="7" s="1"/>
  <c r="E342" i="7"/>
  <c r="E349" i="7" s="1"/>
  <c r="G340" i="7"/>
  <c r="F340" i="7"/>
  <c r="E340" i="7"/>
  <c r="G352" i="6"/>
  <c r="F352" i="6"/>
  <c r="E352" i="6"/>
  <c r="G347" i="6"/>
  <c r="F347" i="6"/>
  <c r="E347" i="6"/>
  <c r="G346" i="6"/>
  <c r="F346" i="6"/>
  <c r="E346" i="6"/>
  <c r="G345" i="6"/>
  <c r="F345" i="6"/>
  <c r="E345" i="6"/>
  <c r="E356" i="6" s="1"/>
  <c r="G344" i="6"/>
  <c r="F344" i="6"/>
  <c r="F349" i="6" s="1"/>
  <c r="E344" i="6"/>
  <c r="G343" i="6"/>
  <c r="F343" i="6"/>
  <c r="E343" i="6"/>
  <c r="G342" i="6"/>
  <c r="F342" i="6"/>
  <c r="E342" i="6"/>
  <c r="E349" i="6" s="1"/>
  <c r="G340" i="6"/>
  <c r="F340" i="6"/>
  <c r="E340" i="6"/>
  <c r="G352" i="3"/>
  <c r="F352" i="3"/>
  <c r="E352" i="3"/>
  <c r="G347" i="3"/>
  <c r="F347" i="3"/>
  <c r="E347" i="3"/>
  <c r="G346" i="3"/>
  <c r="F346" i="3"/>
  <c r="E346" i="3"/>
  <c r="G345" i="3"/>
  <c r="F345" i="3"/>
  <c r="F356" i="3" s="1"/>
  <c r="E345" i="3"/>
  <c r="G344" i="3"/>
  <c r="F344" i="3"/>
  <c r="E344" i="3"/>
  <c r="G343" i="3"/>
  <c r="F343" i="3"/>
  <c r="E343" i="3"/>
  <c r="G342" i="3"/>
  <c r="G349" i="3" s="1"/>
  <c r="F342" i="3"/>
  <c r="F349" i="3" s="1"/>
  <c r="E342" i="3"/>
  <c r="G340" i="3"/>
  <c r="F340" i="3"/>
  <c r="E340" i="3"/>
  <c r="F355" i="7" l="1"/>
  <c r="F351" i="7"/>
  <c r="E355" i="7"/>
  <c r="E351" i="7"/>
  <c r="E357" i="7"/>
  <c r="F357" i="7"/>
  <c r="G355" i="7"/>
  <c r="G351" i="7"/>
  <c r="G357" i="7"/>
  <c r="E354" i="7"/>
  <c r="E358" i="7"/>
  <c r="F354" i="7"/>
  <c r="F358" i="7"/>
  <c r="G354" i="7"/>
  <c r="G358" i="7"/>
  <c r="F353" i="7"/>
  <c r="G353" i="7"/>
  <c r="E353" i="7"/>
  <c r="G354" i="6"/>
  <c r="F358" i="6"/>
  <c r="F354" i="6"/>
  <c r="F351" i="6"/>
  <c r="F356" i="6"/>
  <c r="E355" i="6"/>
  <c r="E358" i="6"/>
  <c r="E354" i="6"/>
  <c r="E351" i="6"/>
  <c r="E357" i="6"/>
  <c r="F353" i="6"/>
  <c r="F357" i="6"/>
  <c r="F355" i="6"/>
  <c r="E353" i="6"/>
  <c r="G349" i="6"/>
  <c r="G351" i="6" s="1"/>
  <c r="F353" i="3"/>
  <c r="F357" i="3"/>
  <c r="F351" i="3"/>
  <c r="F355" i="3"/>
  <c r="G356" i="3"/>
  <c r="G351" i="3"/>
  <c r="G357" i="3"/>
  <c r="F354" i="3"/>
  <c r="F358" i="3"/>
  <c r="G354" i="3"/>
  <c r="G358" i="3"/>
  <c r="G355" i="3"/>
  <c r="G353" i="3"/>
  <c r="E349" i="3"/>
  <c r="E356" i="3" s="1"/>
  <c r="G356" i="6" l="1"/>
  <c r="G355" i="6"/>
  <c r="G357" i="6"/>
  <c r="G353" i="6"/>
  <c r="G358" i="6"/>
  <c r="E357" i="3"/>
  <c r="E353" i="3"/>
  <c r="E351" i="3"/>
  <c r="E355" i="3"/>
  <c r="E358" i="3"/>
  <c r="E354" i="3"/>
  <c r="G352" i="2"/>
  <c r="F352" i="2"/>
  <c r="E352" i="2"/>
  <c r="G347" i="2"/>
  <c r="F347" i="2"/>
  <c r="E347" i="2"/>
  <c r="G346" i="2"/>
  <c r="F346" i="2"/>
  <c r="E346" i="2"/>
  <c r="G345" i="2"/>
  <c r="F345" i="2"/>
  <c r="F356" i="2" s="1"/>
  <c r="E345" i="2"/>
  <c r="G344" i="2"/>
  <c r="F344" i="2"/>
  <c r="E344" i="2"/>
  <c r="G343" i="2"/>
  <c r="F343" i="2"/>
  <c r="E343" i="2"/>
  <c r="G342" i="2"/>
  <c r="F342" i="2"/>
  <c r="F349" i="2" s="1"/>
  <c r="F351" i="2" s="1"/>
  <c r="E342" i="2"/>
  <c r="G340" i="2"/>
  <c r="F340" i="2"/>
  <c r="E340" i="2"/>
  <c r="F357" i="2" l="1"/>
  <c r="G353" i="2"/>
  <c r="G357" i="2"/>
  <c r="E354" i="2"/>
  <c r="E358" i="2"/>
  <c r="F354" i="2"/>
  <c r="F358" i="2"/>
  <c r="G354" i="2"/>
  <c r="G358" i="2"/>
  <c r="E355" i="2"/>
  <c r="F355" i="2"/>
  <c r="G349" i="2"/>
  <c r="F353" i="2"/>
  <c r="E349" i="2"/>
  <c r="E357" i="2" l="1"/>
  <c r="E353" i="2"/>
  <c r="E351" i="2"/>
  <c r="G356" i="2"/>
  <c r="G351" i="2"/>
  <c r="G355" i="2"/>
  <c r="E356" i="2"/>
  <c r="G352" i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E343" i="1"/>
  <c r="G342" i="1"/>
  <c r="F342" i="1"/>
  <c r="E342" i="1"/>
  <c r="G340" i="1"/>
  <c r="F340" i="1"/>
  <c r="E340" i="1"/>
  <c r="F349" i="1" l="1"/>
  <c r="F354" i="1" s="1"/>
  <c r="F355" i="1"/>
  <c r="E354" i="1"/>
  <c r="E353" i="1"/>
  <c r="E357" i="1"/>
  <c r="F351" i="1"/>
  <c r="F357" i="1"/>
  <c r="F353" i="1"/>
  <c r="F356" i="1"/>
  <c r="G349" i="1"/>
  <c r="E349" i="1"/>
  <c r="F358" i="1" l="1"/>
  <c r="G351" i="1"/>
  <c r="G358" i="1"/>
  <c r="G354" i="1"/>
  <c r="G353" i="1"/>
  <c r="G356" i="1"/>
  <c r="G357" i="1"/>
  <c r="G355" i="1"/>
  <c r="E356" i="1"/>
  <c r="E351" i="1"/>
  <c r="E355" i="1"/>
  <c r="E358" i="1"/>
</calcChain>
</file>

<file path=xl/sharedStrings.xml><?xml version="1.0" encoding="utf-8"?>
<sst xmlns="http://schemas.openxmlformats.org/spreadsheetml/2006/main" count="8244" uniqueCount="619">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</sst>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  <xf numFmtId="1" fontId="3" fillId="0" borderId="1" xfId="3" applyNumberFormat="1" applyFont="1" applyBorder="1" applyAlignment="1" applyProtection="1">
      <alignment horizontal="center"/>
      <protection locked="0"/>
    </xf>
    <xf numFmtId="43" fontId="0" fillId="0" borderId="0" xfId="3" applyFont="1"/>
  </cellXfs>
  <cellStyles count="4">
    <cellStyle name="Comma" xfId="1" builtinId="3"/>
    <cellStyle name="Comma 2" xfId="3" xr:uid="{3C2B46D2-B14D-4A3E-9AD0-6196EF6B84EC}"/>
    <cellStyle name="Normal" xfId="0" builtinId="0"/>
    <cellStyle name="Percent" xfId="2" builtinId="5"/>
  </cellStyles>
  <dxfs count="4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CC99BF41-08AF-44E2-93B2-4D22520C3AC1}"/>
            </a:ext>
          </a:extLst>
        </xdr:cNvPr>
        <xdr:cNvSpPr/>
      </xdr:nvSpPr>
      <xdr:spPr>
        <a:xfrm>
          <a:off x="9985600425" y="0"/>
          <a:ext cx="838200" cy="61074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2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651794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DD53565D-8C06-4735-AB94-663E0C162F2D}"/>
            </a:ext>
          </a:extLst>
        </xdr:cNvPr>
        <xdr:cNvSpPr/>
      </xdr:nvSpPr>
      <xdr:spPr>
        <a:xfrm>
          <a:off x="9985600425" y="0"/>
          <a:ext cx="838200" cy="61074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BEAEB191-AB75-480F-B49F-D3C25CD3840F}"/>
            </a:ext>
          </a:extLst>
        </xdr:cNvPr>
        <xdr:cNvSpPr/>
      </xdr:nvSpPr>
      <xdr:spPr>
        <a:xfrm>
          <a:off x="9985600425" y="0"/>
          <a:ext cx="838200" cy="58026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98A9C53F-1170-4B9F-92A2-C38ECBD8B4BB}"/>
            </a:ext>
          </a:extLst>
        </xdr:cNvPr>
        <xdr:cNvSpPr/>
      </xdr:nvSpPr>
      <xdr:spPr>
        <a:xfrm>
          <a:off x="9985600425" y="0"/>
          <a:ext cx="838200" cy="61074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E0914D48-A68D-4954-A585-EE64ED034557}"/>
            </a:ext>
          </a:extLst>
        </xdr:cNvPr>
        <xdr:cNvSpPr/>
      </xdr:nvSpPr>
      <xdr:spPr>
        <a:xfrm>
          <a:off x="9985600425" y="0"/>
          <a:ext cx="838200" cy="61074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15F49F28-BFF4-4FF8-8405-64152260DDAE}"/>
            </a:ext>
          </a:extLst>
        </xdr:cNvPr>
        <xdr:cNvSpPr/>
      </xdr:nvSpPr>
      <xdr:spPr>
        <a:xfrm>
          <a:off x="9985600425" y="0"/>
          <a:ext cx="838200" cy="61074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62C9D7DC-2131-44D1-B343-7E9221B7F8D4}"/>
            </a:ext>
          </a:extLst>
        </xdr:cNvPr>
        <xdr:cNvSpPr/>
      </xdr:nvSpPr>
      <xdr:spPr>
        <a:xfrm>
          <a:off x="9985600425" y="0"/>
          <a:ext cx="838200" cy="61074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6BA4F753-A3FD-4934-9639-9245087080D6}"/>
            </a:ext>
          </a:extLst>
        </xdr:cNvPr>
        <xdr:cNvSpPr/>
      </xdr:nvSpPr>
      <xdr:spPr>
        <a:xfrm>
          <a:off x="9985600425" y="0"/>
          <a:ext cx="838200" cy="61074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2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4947E028-78ED-43D6-9025-BCFD168DBCCB}"/>
            </a:ext>
          </a:extLst>
        </xdr:cNvPr>
        <xdr:cNvSpPr/>
      </xdr:nvSpPr>
      <xdr:spPr>
        <a:xfrm>
          <a:off x="9985600425" y="0"/>
          <a:ext cx="838200" cy="61074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MEL\QPRO\KOPEL\&#1502;&#1511;&#1512;&#1493;\&#1488;&#1493;&#1510;&#1512;%20&#1500;&#1488;&#1514;&#1512;%20&#1502;&#1511;&#1512;&#1493;%20&#1513;&#1512;&#1493;&#1503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MEL\QPRO\KOPEL\2018\&#1502;&#1511;&#1512;&#1493;\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32"/>
      <sheetName val="גיליון234"/>
      <sheetName val="גיליון236"/>
      <sheetName val="גיליון238"/>
      <sheetName val="גיליון240"/>
      <sheetName val="גיליון24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  <sheetName val="אוצר לאתר מקרו שרון"/>
      <sheetName val="גיליון252"/>
      <sheetName val="גיליון254"/>
      <sheetName val="גיליון256"/>
      <sheetName val="גיליון258"/>
      <sheetName val="גיליון260"/>
      <sheetName val="גיליון262"/>
      <sheetName val="גיליון214"/>
      <sheetName val="גיליון216"/>
      <sheetName val="גיליון218"/>
      <sheetName val="גיליון220"/>
      <sheetName val="גיליון222"/>
      <sheetName val="גיליון224"/>
      <sheetName val="גיליון114"/>
      <sheetName val="גיליון210"/>
      <sheetName val="גיליון212"/>
      <sheetName val="גיליון300"/>
      <sheetName val="גיליון302"/>
      <sheetName val="גיליון304"/>
      <sheetName val="גיליון306"/>
      <sheetName val="גיליון308"/>
      <sheetName val="גיליון310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114"/>
      <sheetName val="גיליון116"/>
      <sheetName val="גיליון118"/>
      <sheetName val="גיליון120"/>
      <sheetName val="גיליון122"/>
      <sheetName val="גיליון12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  <sheetName val="אוצר לאתר מקרו שרון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A13D-7EE2-421C-B537-416C820A6418}">
  <dimension ref="A1:G358"/>
  <sheetViews>
    <sheetView rightToLeft="1" tabSelected="1" topLeftCell="A3" workbookViewId="0">
      <selection activeCell="N11" sqref="N11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45627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0.03</v>
      </c>
      <c r="F5" s="9">
        <v>1.2E-2</v>
      </c>
      <c r="G5" s="9">
        <v>0.02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861.20699999999999</v>
      </c>
      <c r="F6" s="9">
        <v>1939.6869999999999</v>
      </c>
      <c r="G6" s="9">
        <v>2123.4850000000001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24231.759999999998</v>
      </c>
      <c r="F7" s="9">
        <v>4613.1279999999997</v>
      </c>
      <c r="G7" s="9">
        <v>1485.4580000000001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36.090000000000003</v>
      </c>
      <c r="F13" s="9">
        <v>447.66300000000001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81156.091</v>
      </c>
      <c r="F14" s="9">
        <v>26982.331999999999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153459.94099999999</v>
      </c>
      <c r="F16" s="9">
        <v>25974.637999999999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23653.712</v>
      </c>
      <c r="F22" s="9">
        <v>5256.3810000000003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181172.71900000001</v>
      </c>
      <c r="F60" s="9">
        <v>44224.728999999999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245.50200000000001</v>
      </c>
      <c r="F61" s="9">
        <v>73.912000000000006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106056.535</v>
      </c>
      <c r="F62" s="9">
        <v>28713.766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9705.6119999999992</v>
      </c>
      <c r="F64" s="9">
        <v>4431.5969999999998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38037.480000000003</v>
      </c>
      <c r="F66" s="9">
        <v>8563.3950000000004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7206.7330000000002</v>
      </c>
      <c r="F72" s="9">
        <v>1271.163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15381.936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2229.7370000000001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1264.126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6453.3649999999998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0</v>
      </c>
      <c r="F113" s="9">
        <v>0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3543.1709999999998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5388.81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46295.360999999997</v>
      </c>
      <c r="F116" s="9">
        <v>3354.375</v>
      </c>
      <c r="G116" s="9">
        <v>1212.3979999999999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20870.485000000001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2284.2199999999998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7763.9750000000004</v>
      </c>
      <c r="F125" s="9">
        <v>1532.365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2959.0880000000002</v>
      </c>
      <c r="F130" s="9">
        <v>591.91200000000003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49352.053999999996</v>
      </c>
      <c r="F132" s="9">
        <v>12691.99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14819.196</v>
      </c>
      <c r="F134" s="9">
        <v>6501.4930000000004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93716.934999999998</v>
      </c>
      <c r="F136" s="9">
        <v>22479.062000000002</v>
      </c>
      <c r="G136" s="9">
        <v>617.53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583.41300000000001</v>
      </c>
      <c r="F143" s="9">
        <v>134.57499999999999</v>
      </c>
      <c r="G143" s="9">
        <v>508.26400000000001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10963.4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29996.477999999999</v>
      </c>
      <c r="F284" s="9">
        <v>6755.9880000000003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-19816.215</v>
      </c>
      <c r="F288" s="9">
        <v>-4750.9470000000001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19682.998</v>
      </c>
      <c r="F323" s="9">
        <v>4616.9989999999998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1471.471</v>
      </c>
      <c r="F333" s="9">
        <v>335.75799999999998</v>
      </c>
      <c r="G333" s="9">
        <v>7.923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-150.31</v>
      </c>
      <c r="F334" s="9">
        <v>-25.847000000000001</v>
      </c>
      <c r="G334" s="9">
        <v>-218.50899999999999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-0.56799999999999995</v>
      </c>
      <c r="F335" s="9">
        <v>-0.55000000000000004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0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883460.68799999997</v>
      </c>
      <c r="F338">
        <v>206709.576</v>
      </c>
      <c r="G338">
        <v>63152.419000000002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25129.087</v>
      </c>
      <c r="F342" s="10">
        <f>SUMIF($C$4:$C$336,$D$342,F4:F336)</f>
        <v>7000.49</v>
      </c>
      <c r="G342" s="10">
        <f>SUMIF($C$4:$C$336,$D$342,G4:G336)</f>
        <v>3608.9630000000002</v>
      </c>
    </row>
    <row r="343" spans="1:7" x14ac:dyDescent="0.3">
      <c r="A343" t="s">
        <v>614</v>
      </c>
      <c r="D343">
        <v>2</v>
      </c>
      <c r="E343" s="10">
        <f>SUMIF($C$4:$C$336,$D$343,E4:E336)</f>
        <v>258269.74400000001</v>
      </c>
      <c r="F343" s="10">
        <f>SUMIF($C$4:$C$336,$D$343,F4:F336)</f>
        <v>58213.351000000002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335217.84800000006</v>
      </c>
      <c r="F344" s="10">
        <f>SUMIF($C$4:$C$336,$D$344,F4:F336)</f>
        <v>86007.39899999999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54059.335999999996</v>
      </c>
      <c r="F345" s="10">
        <f>SUMIF($C$4:$C$336,$D$345,F4:F336)</f>
        <v>4886.74</v>
      </c>
      <c r="G345" s="10">
        <f>SUMIF($C$4:$C$336,$D$345,G4:G336)</f>
        <v>58628.248</v>
      </c>
    </row>
    <row r="346" spans="1:7" x14ac:dyDescent="0.3">
      <c r="A346" t="s">
        <v>617</v>
      </c>
      <c r="D346">
        <v>5</v>
      </c>
      <c r="E346" s="10">
        <f>SUMIF($C$4:$C$336,$D$346,E4:E336)</f>
        <v>21143.662999999997</v>
      </c>
      <c r="F346" s="10">
        <f>SUMIF($C$4:$C$336,$D$346,F4:F336)</f>
        <v>2005.0410000000002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189641.00999999998</v>
      </c>
      <c r="F347" s="10">
        <f>SUMIF($C$4:$C$336,$D$347,F4:F336)</f>
        <v>48596.555</v>
      </c>
      <c r="G347" s="10">
        <f>SUMIF($C$4:$C$336,$D$347,G4:G336)</f>
        <v>915.20799999999986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883460.68799999997</v>
      </c>
      <c r="F349">
        <f>SUM(F342:F348)</f>
        <v>206709.57599999997</v>
      </c>
      <c r="G349">
        <f>SUM(G342:G348)</f>
        <v>63152.419000000002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883460.68799999997</v>
      </c>
      <c r="F351" s="11">
        <f t="shared" si="1"/>
        <v>206709.57599999997</v>
      </c>
      <c r="G351" s="11">
        <f>G349-G337</f>
        <v>63152.419000000002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2.8443922113713792E-2</v>
      </c>
      <c r="F353" s="13">
        <f t="shared" si="3"/>
        <v>3.3866307190335489E-2</v>
      </c>
      <c r="G353" s="13">
        <f>G342/G349</f>
        <v>5.7146868752565125E-2</v>
      </c>
    </row>
    <row r="354" spans="1:7" x14ac:dyDescent="0.3">
      <c r="A354" t="s">
        <v>614</v>
      </c>
      <c r="E354" s="13">
        <f t="shared" ref="E354:F354" si="4">E343/E349</f>
        <v>0.29233869430532039</v>
      </c>
      <c r="F354" s="13">
        <f t="shared" si="4"/>
        <v>0.28161903345977551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0.37943719800240855</v>
      </c>
      <c r="F355" s="13">
        <f t="shared" si="5"/>
        <v>0.41607844524822596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6.1190426166421563E-2</v>
      </c>
      <c r="F356" s="13">
        <f t="shared" si="6"/>
        <v>2.3640607728787566E-2</v>
      </c>
      <c r="G356" s="13">
        <f>G345/G349</f>
        <v>0.92836108146546215</v>
      </c>
    </row>
    <row r="357" spans="1:7" x14ac:dyDescent="0.3">
      <c r="A357" t="s">
        <v>617</v>
      </c>
      <c r="E357" s="13">
        <f t="shared" ref="E357:F357" si="7">E346/E349</f>
        <v>2.3932771754525423E-2</v>
      </c>
      <c r="F357" s="13">
        <f t="shared" si="7"/>
        <v>9.6997973620728643E-3</v>
      </c>
      <c r="G357" s="13">
        <f>G346/G349</f>
        <v>0</v>
      </c>
    </row>
    <row r="358" spans="1:7" x14ac:dyDescent="0.3">
      <c r="A358" t="s">
        <v>618</v>
      </c>
      <c r="E358" s="13">
        <f>E347/E349</f>
        <v>0.2146569876576104</v>
      </c>
      <c r="F358" s="13">
        <f t="shared" ref="F358" si="8">F347/F349</f>
        <v>0.23509580901080271</v>
      </c>
      <c r="G358" s="13">
        <f>G347/G349</f>
        <v>1.4492049781972719E-2</v>
      </c>
    </row>
  </sheetData>
  <conditionalFormatting sqref="A16:A32">
    <cfRule type="cellIs" dxfId="3" priority="2" stopIfTrue="1" operator="lessThan">
      <formula>0</formula>
    </cfRule>
  </conditionalFormatting>
  <conditionalFormatting sqref="B22:B32">
    <cfRule type="cellIs" dxfId="2" priority="4" stopIfTrue="1" operator="lessThan">
      <formula>0</formula>
    </cfRule>
  </conditionalFormatting>
  <conditionalFormatting sqref="C15:D23">
    <cfRule type="cellIs" dxfId="1" priority="3" stopIfTrue="1" operator="lessThan">
      <formula>0</formula>
    </cfRule>
  </conditionalFormatting>
  <conditionalFormatting sqref="E14:G2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1568-AB32-48D8-AED0-7047ECC25854}">
  <dimension ref="A1:G358"/>
  <sheetViews>
    <sheetView rightToLeft="1" workbookViewId="0">
      <selection activeCell="J339" sqref="J339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45352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1.7999999999999999E-2</v>
      </c>
      <c r="F5" s="9">
        <v>1.4E-2</v>
      </c>
      <c r="G5" s="9">
        <v>2.5000000000000001E-2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5542.201</v>
      </c>
      <c r="F6" s="9">
        <v>1432.5619999999999</v>
      </c>
      <c r="G6" s="9">
        <v>121.438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21988.954000000002</v>
      </c>
      <c r="F7" s="9">
        <v>3753.6770000000001</v>
      </c>
      <c r="G7" s="9">
        <v>3713.4540000000002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169.02500000000001</v>
      </c>
      <c r="F13" s="9">
        <v>50.368000000000002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146079.00700000001</v>
      </c>
      <c r="F14" s="9">
        <v>29785.370999999999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92484.883000000002</v>
      </c>
      <c r="F16" s="9">
        <v>23456.723999999998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188289.90900000001</v>
      </c>
      <c r="F60" s="9">
        <v>46941.908000000003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495.78800000000001</v>
      </c>
      <c r="F61" s="9">
        <v>149.26400000000001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113276.033</v>
      </c>
      <c r="F62" s="9">
        <v>29318.392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4461.3459999999995</v>
      </c>
      <c r="F64" s="9">
        <v>3462.317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32938.317000000003</v>
      </c>
      <c r="F66" s="9">
        <v>7811.4459999999999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8654.6450000000004</v>
      </c>
      <c r="F72" s="9">
        <v>1526.5540000000001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13337.396000000001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3160.29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549.75900000000001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347.54500000000002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8964.4429999999993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10597.495000000001</v>
      </c>
      <c r="F113" s="9">
        <v>2399.1930000000002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4831.7650000000003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49141.107000000004</v>
      </c>
      <c r="F116" s="9">
        <v>2100.8110000000001</v>
      </c>
      <c r="G116" s="9">
        <v>0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13811.834000000001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0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0</v>
      </c>
      <c r="F125" s="9">
        <v>0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1985.585</v>
      </c>
      <c r="F130" s="9">
        <v>397.214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85593.760999999999</v>
      </c>
      <c r="F132" s="9">
        <v>21849.117999999999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20435.830000000002</v>
      </c>
      <c r="F134" s="9">
        <v>6284.5379999999996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42192.41</v>
      </c>
      <c r="F136" s="9">
        <v>10184.689</v>
      </c>
      <c r="G136" s="9">
        <v>552.16499999999996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301.39499999999998</v>
      </c>
      <c r="F143" s="9">
        <v>50.231999999999999</v>
      </c>
      <c r="G143" s="9">
        <v>43.506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9907.625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30436.493999999999</v>
      </c>
      <c r="F284" s="9">
        <v>6821.18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-16467.703000000001</v>
      </c>
      <c r="F288" s="9">
        <v>-4507.5469999999996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548.23199999999997</v>
      </c>
      <c r="F333" s="9">
        <v>127.199</v>
      </c>
      <c r="G333" s="9">
        <v>84.093000000000004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-165.816</v>
      </c>
      <c r="F334" s="9">
        <v>-39.994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-2E-3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1.5680000000000001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867678.53899999999</v>
      </c>
      <c r="F338">
        <v>197764.79800000001</v>
      </c>
      <c r="G338">
        <v>49517.713000000003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27700.198000000004</v>
      </c>
      <c r="F342" s="10">
        <f>SUMIF($C$4:$C$336,$D$342,F4:F336)</f>
        <v>5236.6210000000001</v>
      </c>
      <c r="G342" s="10">
        <f>SUMIF($C$4:$C$336,$D$342,G4:G336)</f>
        <v>3834.9170000000004</v>
      </c>
    </row>
    <row r="343" spans="1:7" x14ac:dyDescent="0.3">
      <c r="A343" t="s">
        <v>614</v>
      </c>
      <c r="D343">
        <v>2</v>
      </c>
      <c r="E343" s="10">
        <f>SUMIF($C$4:$C$336,$D$343,E4:E336)</f>
        <v>238563.89</v>
      </c>
      <c r="F343" s="10">
        <f>SUMIF($C$4:$C$336,$D$343,F4:F336)</f>
        <v>53242.095000000001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339461.39299999998</v>
      </c>
      <c r="F344" s="10">
        <f>SUMIF($C$4:$C$336,$D$344,F4:F336)</f>
        <v>87683.327000000005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49141.107000000004</v>
      </c>
      <c r="F345" s="10">
        <f>SUMIF($C$4:$C$336,$D$345,F4:F336)</f>
        <v>2100.8110000000001</v>
      </c>
      <c r="G345" s="10">
        <f>SUMIF($C$4:$C$336,$D$345,G4:G336)</f>
        <v>45003.031999999999</v>
      </c>
    </row>
    <row r="346" spans="1:7" x14ac:dyDescent="0.3">
      <c r="A346" t="s">
        <v>617</v>
      </c>
      <c r="D346">
        <v>5</v>
      </c>
      <c r="E346" s="10">
        <f>SUMIF($C$4:$C$336,$D$346,E4:E336)</f>
        <v>23876.415999999997</v>
      </c>
      <c r="F346" s="10">
        <f>SUMIF($C$4:$C$336,$D$346,F4:F336)</f>
        <v>2313.6330000000007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188935.535</v>
      </c>
      <c r="F347" s="10">
        <f>SUMIF($C$4:$C$336,$D$347,F4:F336)</f>
        <v>47188.311000000002</v>
      </c>
      <c r="G347" s="10">
        <f>SUMIF($C$4:$C$336,$D$347,G4:G336)</f>
        <v>679.7639999999999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867678.53899999987</v>
      </c>
      <c r="F349">
        <f>SUM(F342:F348)</f>
        <v>197764.79800000001</v>
      </c>
      <c r="G349">
        <f>SUM(G342:G348)</f>
        <v>49517.713000000003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867678.53899999987</v>
      </c>
      <c r="F351" s="11">
        <f t="shared" si="1"/>
        <v>197764.79800000001</v>
      </c>
      <c r="G351" s="11">
        <f>G349-G337</f>
        <v>49517.713000000003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3.1924493640149841E-2</v>
      </c>
      <c r="F353" s="13">
        <f t="shared" si="3"/>
        <v>2.6479034959497695E-2</v>
      </c>
      <c r="G353" s="13">
        <f>G342/G349</f>
        <v>7.7445357785404997E-2</v>
      </c>
    </row>
    <row r="354" spans="1:7" x14ac:dyDescent="0.3">
      <c r="A354" t="s">
        <v>614</v>
      </c>
      <c r="E354" s="13">
        <f t="shared" ref="E354:F354" si="4">E343/E349</f>
        <v>0.27494501624408629</v>
      </c>
      <c r="F354" s="13">
        <f t="shared" si="4"/>
        <v>0.26921927227918491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0.39122944471028348</v>
      </c>
      <c r="F355" s="13">
        <f t="shared" si="5"/>
        <v>0.44337176224860808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5.6635153217728725E-2</v>
      </c>
      <c r="F356" s="13">
        <f t="shared" si="6"/>
        <v>1.06227752423361E-2</v>
      </c>
      <c r="G356" s="13">
        <f>G345/G349</f>
        <v>0.90882694844973955</v>
      </c>
    </row>
    <row r="357" spans="1:7" x14ac:dyDescent="0.3">
      <c r="A357" t="s">
        <v>617</v>
      </c>
      <c r="E357" s="13">
        <f t="shared" ref="E357:F357" si="7">E346/E349</f>
        <v>2.751758275307533E-2</v>
      </c>
      <c r="F357" s="13">
        <f t="shared" si="7"/>
        <v>1.1698912159281252E-2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0.21774830943467652</v>
      </c>
      <c r="F358" s="13">
        <f t="shared" ref="F358" si="8">F347/F349</f>
        <v>0.23860824311109199</v>
      </c>
      <c r="G358" s="13">
        <f>G347/G349</f>
        <v>1.3727693764855414E-2</v>
      </c>
    </row>
  </sheetData>
  <conditionalFormatting sqref="A16:A32">
    <cfRule type="cellIs" dxfId="15" priority="2" stopIfTrue="1" operator="lessThan">
      <formula>0</formula>
    </cfRule>
  </conditionalFormatting>
  <conditionalFormatting sqref="B22:B32">
    <cfRule type="cellIs" dxfId="14" priority="4" stopIfTrue="1" operator="lessThan">
      <formula>0</formula>
    </cfRule>
  </conditionalFormatting>
  <conditionalFormatting sqref="C15:D23">
    <cfRule type="cellIs" dxfId="13" priority="3" stopIfTrue="1" operator="lessThan">
      <formula>0</formula>
    </cfRule>
  </conditionalFormatting>
  <conditionalFormatting sqref="E14:G22">
    <cfRule type="cellIs" dxfId="12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9CEC-657A-4C11-87CD-D79B5E63E722}">
  <dimension ref="A1:G358"/>
  <sheetViews>
    <sheetView rightToLeft="1" workbookViewId="0">
      <selection activeCell="I12" sqref="I12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45323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3.2000000000000001E-2</v>
      </c>
      <c r="F5" s="9">
        <v>2.9529999999999998</v>
      </c>
      <c r="G5" s="9">
        <v>0.88200000000000001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221.036</v>
      </c>
      <c r="F6" s="9">
        <v>373.54899999999998</v>
      </c>
      <c r="G6" s="9">
        <v>170.78700000000001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6284.0640000000003</v>
      </c>
      <c r="F7" s="9">
        <v>3662.9760000000001</v>
      </c>
      <c r="G7" s="9">
        <v>3621.9650000000001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1345.2439999999999</v>
      </c>
      <c r="F13" s="9">
        <v>147.751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116149.594</v>
      </c>
      <c r="F14" s="9">
        <v>22812.056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103198.387</v>
      </c>
      <c r="F16" s="9">
        <v>25653.623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4982.1890000000003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187690.91399999999</v>
      </c>
      <c r="F60" s="9">
        <v>46606.499000000003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479.87400000000002</v>
      </c>
      <c r="F61" s="9">
        <v>144.47300000000001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144686.005</v>
      </c>
      <c r="F62" s="9">
        <v>34077.546000000002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4753.2079999999996</v>
      </c>
      <c r="F64" s="9">
        <v>3760.24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33077.137000000002</v>
      </c>
      <c r="F66" s="9">
        <v>7826.6580000000004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8580.0069999999996</v>
      </c>
      <c r="F72" s="9">
        <v>1513.3889999999999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6900.558</v>
      </c>
      <c r="F92" s="9">
        <v>1380.1120000000001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3599.3519999999999</v>
      </c>
      <c r="F93" s="9">
        <v>719.87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13022.741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3146.4479999999999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534.423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377.7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4357.5550000000003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10220.359</v>
      </c>
      <c r="F113" s="9">
        <v>2313.8119999999999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14167.599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43636.050999999999</v>
      </c>
      <c r="F116" s="9">
        <v>1085.904</v>
      </c>
      <c r="G116" s="9">
        <v>0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7949.4489999999996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0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0</v>
      </c>
      <c r="F125" s="9">
        <v>0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1651.6210000000001</v>
      </c>
      <c r="F130" s="9">
        <v>330.38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83534.951000000001</v>
      </c>
      <c r="F132" s="9">
        <v>21297.017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19897.313999999998</v>
      </c>
      <c r="F134" s="9">
        <v>6118.93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39974.661999999997</v>
      </c>
      <c r="F136" s="9">
        <v>9583.6280000000006</v>
      </c>
      <c r="G136" s="9">
        <v>484.34699999999998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300.291</v>
      </c>
      <c r="F143" s="9">
        <v>50.048000000000002</v>
      </c>
      <c r="G143" s="9">
        <v>176.90799999999999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10058.468999999999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30176.546999999999</v>
      </c>
      <c r="F284" s="9">
        <v>6762.2049999999999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-16192.286</v>
      </c>
      <c r="F288" s="9">
        <v>-4462.4849999999997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421.01799999999997</v>
      </c>
      <c r="F333" s="9">
        <v>202.821</v>
      </c>
      <c r="G333" s="9">
        <v>2.9820000000000002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-161.71199999999999</v>
      </c>
      <c r="F334" s="9">
        <v>-39.005000000000003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-0.50700000000000001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1.5680000000000001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864256.37899999996</v>
      </c>
      <c r="F338">
        <v>196334.51800000001</v>
      </c>
      <c r="G338">
        <v>48013.786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7850.3760000000002</v>
      </c>
      <c r="F342" s="10">
        <f>SUMIF($C$4:$C$336,$D$342,F4:F336)</f>
        <v>4187.2290000000003</v>
      </c>
      <c r="G342" s="10">
        <f>SUMIF($C$4:$C$336,$D$342,G4:G336)</f>
        <v>3793.634</v>
      </c>
    </row>
    <row r="343" spans="1:7" x14ac:dyDescent="0.3">
      <c r="A343" t="s">
        <v>614</v>
      </c>
      <c r="D343">
        <v>2</v>
      </c>
      <c r="E343" s="10">
        <f>SUMIF($C$4:$C$336,$D$343,E4:E336)</f>
        <v>224330.17</v>
      </c>
      <c r="F343" s="10">
        <f>SUMIF($C$4:$C$336,$D$343,F4:F336)</f>
        <v>48465.679000000004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381187.04800000001</v>
      </c>
      <c r="F344" s="10">
        <f>SUMIF($C$4:$C$336,$D$344,F4:F336)</f>
        <v>94515.398000000001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43636.050999999999</v>
      </c>
      <c r="F345" s="10">
        <f>SUMIF($C$4:$C$336,$D$345,F4:F336)</f>
        <v>1085.904</v>
      </c>
      <c r="G345" s="10">
        <f>SUMIF($C$4:$C$336,$D$345,G4:G336)</f>
        <v>43555.915000000001</v>
      </c>
    </row>
    <row r="346" spans="1:7" x14ac:dyDescent="0.3">
      <c r="A346" t="s">
        <v>617</v>
      </c>
      <c r="D346">
        <v>5</v>
      </c>
      <c r="E346" s="10">
        <f>SUMIF($C$4:$C$336,$D$346,E4:E336)</f>
        <v>24042.729999999996</v>
      </c>
      <c r="F346" s="10">
        <f>SUMIF($C$4:$C$336,$D$346,F4:F336)</f>
        <v>2299.7200000000003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183210.00399999999</v>
      </c>
      <c r="F347" s="10">
        <f>SUMIF($C$4:$C$336,$D$347,F4:F336)</f>
        <v>45780.588000000011</v>
      </c>
      <c r="G347" s="10">
        <f>SUMIF($C$4:$C$336,$D$347,G4:G336)</f>
        <v>664.23699999999997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864256.37899999996</v>
      </c>
      <c r="F349">
        <f>SUM(F342:F348)</f>
        <v>196334.51800000004</v>
      </c>
      <c r="G349">
        <f>SUM(G342:G348)</f>
        <v>48013.786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864256.37899999996</v>
      </c>
      <c r="F351" s="11">
        <f t="shared" si="1"/>
        <v>196334.51800000004</v>
      </c>
      <c r="G351" s="11">
        <f>G349-G337</f>
        <v>48013.786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9.0833879746232121E-3</v>
      </c>
      <c r="F353" s="13">
        <f t="shared" si="3"/>
        <v>2.1327013928340403E-2</v>
      </c>
      <c r="G353" s="13">
        <f>G342/G349</f>
        <v>7.9011348948820656E-2</v>
      </c>
    </row>
    <row r="354" spans="1:7" x14ac:dyDescent="0.3">
      <c r="A354" t="s">
        <v>614</v>
      </c>
      <c r="E354" s="13">
        <f t="shared" ref="E354:F354" si="4">E343/E349</f>
        <v>0.25956437863908438</v>
      </c>
      <c r="F354" s="13">
        <f t="shared" si="4"/>
        <v>0.24685256313410969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0.44105783568650991</v>
      </c>
      <c r="F355" s="13">
        <f t="shared" si="5"/>
        <v>0.48139980153668127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5.0489706596657934E-2</v>
      </c>
      <c r="F356" s="13">
        <f t="shared" si="6"/>
        <v>5.5308868306081548E-3</v>
      </c>
      <c r="G356" s="13">
        <f>G345/G349</f>
        <v>0.90715435354337604</v>
      </c>
    </row>
    <row r="357" spans="1:7" x14ac:dyDescent="0.3">
      <c r="A357" t="s">
        <v>617</v>
      </c>
      <c r="E357" s="13">
        <f t="shared" ref="E357:F357" si="7">E346/E349</f>
        <v>2.7818978932870563E-2</v>
      </c>
      <c r="F357" s="13">
        <f t="shared" si="7"/>
        <v>1.1713273974574353E-2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0.21198571217025405</v>
      </c>
      <c r="F358" s="13">
        <f t="shared" ref="F358" si="8">F347/F349</f>
        <v>0.23317646059568597</v>
      </c>
      <c r="G358" s="13">
        <f>G347/G349</f>
        <v>1.3834297507803279E-2</v>
      </c>
    </row>
  </sheetData>
  <conditionalFormatting sqref="A16:A32">
    <cfRule type="cellIs" dxfId="11" priority="2" stopIfTrue="1" operator="lessThan">
      <formula>0</formula>
    </cfRule>
  </conditionalFormatting>
  <conditionalFormatting sqref="B22:B32">
    <cfRule type="cellIs" dxfId="10" priority="4" stopIfTrue="1" operator="lessThan">
      <formula>0</formula>
    </cfRule>
  </conditionalFormatting>
  <conditionalFormatting sqref="C15:D23">
    <cfRule type="cellIs" dxfId="9" priority="3" stopIfTrue="1" operator="lessThan">
      <formula>0</formula>
    </cfRule>
  </conditionalFormatting>
  <conditionalFormatting sqref="E14:G22">
    <cfRule type="cellIs" dxfId="8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8"/>
  <sheetViews>
    <sheetView rightToLeft="1" workbookViewId="0">
      <selection activeCell="J9" sqref="J9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45292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8.2000000000000003E-2</v>
      </c>
      <c r="F5" s="9">
        <v>1.2E-2</v>
      </c>
      <c r="G5" s="9">
        <v>2.1999999999999999E-2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4483.5510000000004</v>
      </c>
      <c r="F6" s="9">
        <v>267.077</v>
      </c>
      <c r="G6" s="9">
        <v>147.57499999999999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14639.168</v>
      </c>
      <c r="F7" s="9">
        <v>6176.5339999999997</v>
      </c>
      <c r="G7" s="9">
        <v>5082.5320000000002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1364.386</v>
      </c>
      <c r="F13" s="9">
        <v>149.85300000000001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93967.554999999993</v>
      </c>
      <c r="F14" s="9">
        <v>17761.573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103273.177</v>
      </c>
      <c r="F16" s="9">
        <v>25668.62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16966.723000000002</v>
      </c>
      <c r="F18" s="9">
        <v>2993.59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181285.42600000001</v>
      </c>
      <c r="F60" s="9">
        <v>45185.474999999999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486.464</v>
      </c>
      <c r="F61" s="9">
        <v>146.45699999999999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145455.88699999999</v>
      </c>
      <c r="F62" s="9">
        <v>34086.449999999997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4680.348</v>
      </c>
      <c r="F64" s="9">
        <v>3682.4789999999998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32882.519</v>
      </c>
      <c r="F66" s="9">
        <v>7773.607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8562.7289999999994</v>
      </c>
      <c r="F72" s="9">
        <v>1510.3409999999999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7004.8469999999998</v>
      </c>
      <c r="F92" s="9">
        <v>1400.9690000000001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3758.2550000000001</v>
      </c>
      <c r="F93" s="9">
        <v>751.65099999999995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12421.18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2937.7579999999998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522.54100000000005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480.71100000000001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4307.1909999999998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10365.794</v>
      </c>
      <c r="F113" s="9">
        <v>2346.7370000000001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13741.227999999999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43253.896000000001</v>
      </c>
      <c r="F116" s="9">
        <v>1074.586</v>
      </c>
      <c r="G116" s="9">
        <v>0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6271.6450000000004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0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0</v>
      </c>
      <c r="F125" s="9">
        <v>0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1651.6210000000001</v>
      </c>
      <c r="F130" s="9">
        <v>330.38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83646.516000000003</v>
      </c>
      <c r="F132" s="9">
        <v>21347.14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20253.183000000001</v>
      </c>
      <c r="F134" s="9">
        <v>6208.1409999999996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40589.428999999996</v>
      </c>
      <c r="F136" s="9">
        <v>9740.2060000000001</v>
      </c>
      <c r="G136" s="9">
        <v>498.66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299.36599999999999</v>
      </c>
      <c r="F143" s="9">
        <v>49.893999999999998</v>
      </c>
      <c r="G143" s="9">
        <v>108.508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9879.9369999999999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29980.133999999998</v>
      </c>
      <c r="F284" s="9">
        <v>6717.759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-16064.579</v>
      </c>
      <c r="F288" s="9">
        <v>-4430.7520000000004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421.01799999999997</v>
      </c>
      <c r="F333" s="9">
        <v>98.757000000000005</v>
      </c>
      <c r="G333" s="9">
        <v>0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-163.988</v>
      </c>
      <c r="F334" s="9">
        <v>-44.109000000000002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-0.25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1.5680000000000001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861715.19400000002</v>
      </c>
      <c r="F338">
        <v>195402.995</v>
      </c>
      <c r="G338">
        <v>46519.550999999999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20487.186999999998</v>
      </c>
      <c r="F342" s="10">
        <f>SUMIF($C$4:$C$336,$D$342,F4:F336)</f>
        <v>6593.4759999999997</v>
      </c>
      <c r="G342" s="10">
        <f>SUMIF($C$4:$C$336,$D$342,G4:G336)</f>
        <v>5230.1289999999999</v>
      </c>
    </row>
    <row r="343" spans="1:7" x14ac:dyDescent="0.3">
      <c r="A343" t="s">
        <v>614</v>
      </c>
      <c r="D343">
        <v>2</v>
      </c>
      <c r="E343" s="10">
        <f>SUMIF($C$4:$C$336,$D$343,E4:E336)</f>
        <v>214207.45499999999</v>
      </c>
      <c r="F343" s="10">
        <f>SUMIF($C$4:$C$336,$D$343,F4:F336)</f>
        <v>46423.782999999996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375553.74599999998</v>
      </c>
      <c r="F344" s="10">
        <f>SUMIF($C$4:$C$336,$D$344,F4:F336)</f>
        <v>93027.088000000003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43253.896000000001</v>
      </c>
      <c r="F345" s="10">
        <f>SUMIF($C$4:$C$336,$D$345,F4:F336)</f>
        <v>1074.586</v>
      </c>
      <c r="G345" s="10">
        <f>SUMIF($C$4:$C$336,$D$345,G4:G336)</f>
        <v>40682.254000000001</v>
      </c>
    </row>
    <row r="346" spans="1:7" x14ac:dyDescent="0.3">
      <c r="A346" t="s">
        <v>617</v>
      </c>
      <c r="D346">
        <v>5</v>
      </c>
      <c r="E346" s="10">
        <f>SUMIF($C$4:$C$336,$D$346,E4:E336)</f>
        <v>23795.491999999998</v>
      </c>
      <c r="F346" s="10">
        <f>SUMIF($C$4:$C$336,$D$346,F4:F336)</f>
        <v>2287.0069999999996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184417.41800000001</v>
      </c>
      <c r="F347" s="10">
        <f>SUMIF($C$4:$C$336,$D$347,F4:F336)</f>
        <v>45997.055</v>
      </c>
      <c r="G347" s="10">
        <f>SUMIF($C$4:$C$336,$D$347,G4:G336)</f>
        <v>607.16800000000001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861715.1939999999</v>
      </c>
      <c r="F349">
        <f>SUM(F342:F348)</f>
        <v>195402.99500000002</v>
      </c>
      <c r="G349">
        <f>SUM(G342:G348)</f>
        <v>46519.550999999999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861715.1939999999</v>
      </c>
      <c r="F351" s="11">
        <f t="shared" si="1"/>
        <v>195402.99500000002</v>
      </c>
      <c r="G351" s="11">
        <f>G349-G337</f>
        <v>46519.550999999999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2.3774893540985886E-2</v>
      </c>
      <c r="F353" s="13">
        <f t="shared" si="3"/>
        <v>3.374296284455619E-2</v>
      </c>
      <c r="G353" s="13">
        <f>G342/G349</f>
        <v>0.11242862167779737</v>
      </c>
    </row>
    <row r="354" spans="1:7" x14ac:dyDescent="0.3">
      <c r="A354" t="s">
        <v>614</v>
      </c>
      <c r="E354" s="13">
        <f t="shared" ref="E354:F354" si="4">E343/E349</f>
        <v>0.2485826598991128</v>
      </c>
      <c r="F354" s="13">
        <f t="shared" si="4"/>
        <v>0.23757969011682747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0.4358211954656564</v>
      </c>
      <c r="F355" s="13">
        <f t="shared" si="5"/>
        <v>0.47607810719584925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5.019511817961516E-2</v>
      </c>
      <c r="F356" s="13">
        <f t="shared" si="6"/>
        <v>5.4993322901729317E-3</v>
      </c>
      <c r="G356" s="13">
        <f>G345/G349</f>
        <v>0.87451948966575366</v>
      </c>
    </row>
    <row r="357" spans="1:7" x14ac:dyDescent="0.3">
      <c r="A357" t="s">
        <v>617</v>
      </c>
      <c r="E357" s="13">
        <f t="shared" ref="E357:F357" si="7">E346/E349</f>
        <v>2.7614102856355113E-2</v>
      </c>
      <c r="F357" s="13">
        <f t="shared" si="7"/>
        <v>1.1704052949649003E-2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0.21401203005827471</v>
      </c>
      <c r="F358" s="13">
        <f t="shared" ref="F358" si="8">F347/F349</f>
        <v>0.23539585460294504</v>
      </c>
      <c r="G358" s="13">
        <f>G347/G349</f>
        <v>1.3051888656448985E-2</v>
      </c>
    </row>
  </sheetData>
  <conditionalFormatting sqref="A16:A32">
    <cfRule type="cellIs" dxfId="7" priority="9" stopIfTrue="1" operator="lessThan">
      <formula>0</formula>
    </cfRule>
  </conditionalFormatting>
  <conditionalFormatting sqref="B22:B32">
    <cfRule type="cellIs" dxfId="6" priority="18" stopIfTrue="1" operator="lessThan">
      <formula>0</formula>
    </cfRule>
  </conditionalFormatting>
  <conditionalFormatting sqref="C15:D23">
    <cfRule type="cellIs" dxfId="5" priority="10" stopIfTrue="1" operator="lessThan">
      <formula>0</formula>
    </cfRule>
  </conditionalFormatting>
  <conditionalFormatting sqref="E14:G22">
    <cfRule type="cellIs" dxfId="4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1870-DC36-47A7-AD83-F25985F9D717}">
  <dimension ref="A1:G358"/>
  <sheetViews>
    <sheetView rightToLeft="1" workbookViewId="0">
      <selection activeCell="Q17" sqref="Q17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45597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2.1999999999999999E-2</v>
      </c>
      <c r="F5" s="9">
        <v>0.26500000000000001</v>
      </c>
      <c r="G5" s="9">
        <v>0.67700000000000005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129.60499999999999</v>
      </c>
      <c r="F6" s="9">
        <v>1261.9369999999999</v>
      </c>
      <c r="G6" s="9">
        <v>1177.163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9054.6170000000002</v>
      </c>
      <c r="F7" s="9">
        <v>2092.087</v>
      </c>
      <c r="G7" s="9">
        <v>1948.662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36.08</v>
      </c>
      <c r="F13" s="9">
        <v>1103.82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98878.994999999995</v>
      </c>
      <c r="F14" s="9">
        <v>28897.346000000001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153746.44500000001</v>
      </c>
      <c r="F16" s="9">
        <v>27252.977999999999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177647.231</v>
      </c>
      <c r="F60" s="9">
        <v>43230.256999999998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244.33099999999999</v>
      </c>
      <c r="F61" s="9">
        <v>73.558999999999997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108591.05</v>
      </c>
      <c r="F62" s="9">
        <v>29049.505000000001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4330.7079999999996</v>
      </c>
      <c r="F64" s="9">
        <v>3120.0349999999999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37860.127</v>
      </c>
      <c r="F66" s="9">
        <v>8526.0290000000005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7183.1210000000001</v>
      </c>
      <c r="F72" s="9">
        <v>1266.998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24121.883000000002</v>
      </c>
      <c r="F91" s="9">
        <v>5360.4179999999997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14046.689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2059.5810000000001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689.56100000000004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6437.7219999999998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0</v>
      </c>
      <c r="F113" s="9">
        <v>0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3502.2220000000002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5478.4089999999997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45800.392</v>
      </c>
      <c r="F116" s="9">
        <v>3314.7959999999998</v>
      </c>
      <c r="G116" s="9">
        <v>1198.6020000000001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22239.447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2254.4940000000001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7712.2529999999997</v>
      </c>
      <c r="F125" s="9">
        <v>1522.1569999999999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3009.0859999999998</v>
      </c>
      <c r="F130" s="9">
        <v>601.91300000000001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48703.324999999997</v>
      </c>
      <c r="F132" s="9">
        <v>12496.713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14710.668</v>
      </c>
      <c r="F134" s="9">
        <v>6380.9669999999996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93129.203999999998</v>
      </c>
      <c r="F136" s="9">
        <v>22550.897000000001</v>
      </c>
      <c r="G136" s="9">
        <v>617.36099999999999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610.26499999999999</v>
      </c>
      <c r="F143" s="9">
        <v>140.75700000000001</v>
      </c>
      <c r="G143" s="9">
        <v>469.61099999999999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11434.495999999999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30051.543000000001</v>
      </c>
      <c r="F284" s="9">
        <v>6768.2790000000005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-19571.862000000001</v>
      </c>
      <c r="F288" s="9">
        <v>-4705.7910000000002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19682.998</v>
      </c>
      <c r="F323" s="9">
        <v>4616.9989999999998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1801.9469999999999</v>
      </c>
      <c r="F333" s="9">
        <v>448.10300000000001</v>
      </c>
      <c r="G333" s="9">
        <v>50.055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-133.357</v>
      </c>
      <c r="F334" s="9">
        <v>-33.652000000000001</v>
      </c>
      <c r="G334" s="9">
        <v>-35.648000000000003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-0.28199999999999997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1.506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878764.89099999995</v>
      </c>
      <c r="F338">
        <v>205338.878</v>
      </c>
      <c r="G338">
        <v>62134.608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9220.3240000000005</v>
      </c>
      <c r="F342" s="10">
        <f>SUMIF($C$4:$C$336,$D$342,F4:F336)</f>
        <v>4458.1089999999995</v>
      </c>
      <c r="G342" s="10">
        <f>SUMIF($C$4:$C$336,$D$342,G4:G336)</f>
        <v>3126.502</v>
      </c>
    </row>
    <row r="343" spans="1:7" x14ac:dyDescent="0.3">
      <c r="A343" t="s">
        <v>614</v>
      </c>
      <c r="D343">
        <v>2</v>
      </c>
      <c r="E343" s="10">
        <f>SUMIF($C$4:$C$336,$D$343,E4:E336)</f>
        <v>252625.44</v>
      </c>
      <c r="F343" s="10">
        <f>SUMIF($C$4:$C$336,$D$343,F4:F336)</f>
        <v>56150.324000000001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352795.32999999996</v>
      </c>
      <c r="F344" s="10">
        <f>SUMIF($C$4:$C$336,$D$344,F4:F336)</f>
        <v>89359.803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53512.644999999997</v>
      </c>
      <c r="F345" s="10">
        <f>SUMIF($C$4:$C$336,$D$345,F4:F336)</f>
        <v>4836.9529999999995</v>
      </c>
      <c r="G345" s="10">
        <f>SUMIF($C$4:$C$336,$D$345,G4:G336)</f>
        <v>57906.726999999999</v>
      </c>
    </row>
    <row r="346" spans="1:7" x14ac:dyDescent="0.3">
      <c r="A346" t="s">
        <v>617</v>
      </c>
      <c r="D346">
        <v>5</v>
      </c>
      <c r="E346" s="10">
        <f>SUMIF($C$4:$C$336,$D$346,E4:E336)</f>
        <v>21914.177000000003</v>
      </c>
      <c r="F346" s="10">
        <f>SUMIF($C$4:$C$336,$D$346,F4:F336)</f>
        <v>2062.4880000000003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188696.97499999998</v>
      </c>
      <c r="F347" s="10">
        <f>SUMIF($C$4:$C$336,$D$347,F4:F336)</f>
        <v>48471.200999999994</v>
      </c>
      <c r="G347" s="10">
        <f>SUMIF($C$4:$C$336,$D$347,G4:G336)</f>
        <v>1101.3790000000001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878764.89099999995</v>
      </c>
      <c r="F349">
        <f>SUM(F342:F348)</f>
        <v>205338.87800000003</v>
      </c>
      <c r="G349">
        <f>SUM(G342:G348)</f>
        <v>62134.608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878764.89099999995</v>
      </c>
      <c r="F351" s="11">
        <f t="shared" si="1"/>
        <v>205338.87800000003</v>
      </c>
      <c r="G351" s="11">
        <f>G349-G337</f>
        <v>62134.608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1.0492367292356928E-2</v>
      </c>
      <c r="F353" s="13">
        <f t="shared" si="3"/>
        <v>2.1710983538149063E-2</v>
      </c>
      <c r="G353" s="13">
        <f>G342/G349</f>
        <v>5.0318205918350685E-2</v>
      </c>
    </row>
    <row r="354" spans="1:7" x14ac:dyDescent="0.3">
      <c r="A354" t="s">
        <v>614</v>
      </c>
      <c r="E354" s="13">
        <f t="shared" ref="E354:F354" si="4">E343/E349</f>
        <v>0.28747784827011258</v>
      </c>
      <c r="F354" s="13">
        <f t="shared" si="4"/>
        <v>0.27345198603841592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0.40146725661574023</v>
      </c>
      <c r="F355" s="13">
        <f t="shared" si="5"/>
        <v>0.43518209444974171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6.0895292413315136E-2</v>
      </c>
      <c r="F356" s="13">
        <f t="shared" si="6"/>
        <v>2.3555953198497553E-2</v>
      </c>
      <c r="G356" s="13">
        <f>G345/G349</f>
        <v>0.93195610085767333</v>
      </c>
    </row>
    <row r="357" spans="1:7" x14ac:dyDescent="0.3">
      <c r="A357" t="s">
        <v>617</v>
      </c>
      <c r="E357" s="13">
        <f t="shared" ref="E357:F357" si="7">E346/E349</f>
        <v>2.4937474430803137E-2</v>
      </c>
      <c r="F357" s="13">
        <f t="shared" si="7"/>
        <v>1.0044313186516973E-2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0.21472976097767199</v>
      </c>
      <c r="F358" s="13">
        <f t="shared" ref="F358" si="8">F347/F349</f>
        <v>0.2360546695886786</v>
      </c>
      <c r="G358" s="13">
        <f>G347/G349</f>
        <v>1.7725693223975922E-2</v>
      </c>
    </row>
  </sheetData>
  <conditionalFormatting sqref="A16:A32">
    <cfRule type="cellIs" dxfId="39" priority="2" stopIfTrue="1" operator="lessThan">
      <formula>0</formula>
    </cfRule>
  </conditionalFormatting>
  <conditionalFormatting sqref="B22:B32">
    <cfRule type="cellIs" dxfId="38" priority="4" stopIfTrue="1" operator="lessThan">
      <formula>0</formula>
    </cfRule>
  </conditionalFormatting>
  <conditionalFormatting sqref="C15:D23">
    <cfRule type="cellIs" dxfId="37" priority="3" stopIfTrue="1" operator="lessThan">
      <formula>0</formula>
    </cfRule>
  </conditionalFormatting>
  <conditionalFormatting sqref="E14:G22">
    <cfRule type="cellIs" dxfId="36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39CE-26BD-40DE-8471-DE8E179AB360}">
  <dimension ref="A1:G358"/>
  <sheetViews>
    <sheetView rightToLeft="1" workbookViewId="0">
      <selection activeCell="J6" sqref="J6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45566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9.0999999999999998E-2</v>
      </c>
      <c r="F5" s="9">
        <v>8.3000000000000004E-2</v>
      </c>
      <c r="G5" s="9">
        <v>3.6999999999999998E-2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16030.633</v>
      </c>
      <c r="F6" s="9">
        <v>1183.088</v>
      </c>
      <c r="G6" s="9">
        <v>1251.721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22722.850999999999</v>
      </c>
      <c r="F7" s="9">
        <v>6366.4970000000003</v>
      </c>
      <c r="G7" s="9">
        <v>3526.7869999999998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1893.7529999999999</v>
      </c>
      <c r="F13" s="9">
        <v>2238.607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146280.62899999999</v>
      </c>
      <c r="F14" s="9">
        <v>36348.906000000003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146777.141</v>
      </c>
      <c r="F16" s="9">
        <v>28864.456999999999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177057.37400000001</v>
      </c>
      <c r="F60" s="9">
        <v>43150.519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245.50200000000001</v>
      </c>
      <c r="F61" s="9">
        <v>73.912000000000006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84895.472999999998</v>
      </c>
      <c r="F62" s="9">
        <v>24033.614000000001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4368.277</v>
      </c>
      <c r="F64" s="9">
        <v>3110.212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21371.278999999999</v>
      </c>
      <c r="F66" s="9">
        <v>5283.3680000000004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7350.13</v>
      </c>
      <c r="F72" s="9">
        <v>1296.4559999999999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14957.101000000001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1749.212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653.81700000000001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7183.37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0</v>
      </c>
      <c r="F113" s="9">
        <v>0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5238.558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34491.995999999999</v>
      </c>
      <c r="F116" s="9">
        <v>1042.8800000000001</v>
      </c>
      <c r="G116" s="9">
        <v>1191.896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20718.757000000001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2399.4160000000002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7672.5020000000004</v>
      </c>
      <c r="F125" s="9">
        <v>1514.3109999999999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3009.0859999999998</v>
      </c>
      <c r="F130" s="9">
        <v>601.91300000000001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49061.464</v>
      </c>
      <c r="F132" s="9">
        <v>12585.31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14844</v>
      </c>
      <c r="F134" s="9">
        <v>6453.61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94599.182000000001</v>
      </c>
      <c r="F136" s="9">
        <v>22956.597000000002</v>
      </c>
      <c r="G136" s="9">
        <v>608.57799999999997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307.75099999999998</v>
      </c>
      <c r="F143" s="9">
        <v>61.55</v>
      </c>
      <c r="G143" s="9">
        <v>109.822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11285.995999999999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30444.603999999999</v>
      </c>
      <c r="F284" s="9">
        <v>6844.9769999999999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-19495.050999999999</v>
      </c>
      <c r="F288" s="9">
        <v>-4686.3010000000004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421.37900000000002</v>
      </c>
      <c r="F333" s="9">
        <v>98.837999999999994</v>
      </c>
      <c r="G333" s="9">
        <v>0.27600000000000002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-169.27500000000001</v>
      </c>
      <c r="F334" s="9">
        <v>-40.808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-0.82599999999999996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1.5680000000000001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874257.94099999999</v>
      </c>
      <c r="F338">
        <v>203792.16399999999</v>
      </c>
      <c r="G338">
        <v>59589.347999999998</v>
      </c>
    </row>
    <row r="340" spans="1:7" ht="15.6" x14ac:dyDescent="0.3">
      <c r="A340" s="6" t="s">
        <v>612</v>
      </c>
      <c r="E340">
        <f>SUM(E5:E337)-E338</f>
        <v>0</v>
      </c>
      <c r="F340">
        <f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40647.327999999994</v>
      </c>
      <c r="F342" s="10">
        <f>SUMIF($C$4:$C$336,$D$342,F4:F336)</f>
        <v>9788.2750000000015</v>
      </c>
      <c r="G342" s="10">
        <f>SUMIF($C$4:$C$336,$D$342,G4:G336)</f>
        <v>4778.5450000000001</v>
      </c>
    </row>
    <row r="343" spans="1:7" x14ac:dyDescent="0.3">
      <c r="A343" t="s">
        <v>614</v>
      </c>
      <c r="D343">
        <v>2</v>
      </c>
      <c r="E343" s="10">
        <f>SUMIF($C$4:$C$336,$D$343,E4:E336)</f>
        <v>293057.77</v>
      </c>
      <c r="F343" s="10">
        <f>SUMIF($C$4:$C$336,$D$343,F4:F336)</f>
        <v>65213.362999999998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287937.90500000003</v>
      </c>
      <c r="F344" s="10">
        <f>SUMIF($C$4:$C$336,$D$344,F4:F336)</f>
        <v>75651.625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42164.498</v>
      </c>
      <c r="F345" s="10">
        <f>SUMIF($C$4:$C$336,$D$345,F4:F336)</f>
        <v>2557.1909999999998</v>
      </c>
      <c r="G345" s="10">
        <f>SUMIF($C$4:$C$336,$D$345,G4:G336)</f>
        <v>54092.127</v>
      </c>
    </row>
    <row r="346" spans="1:7" x14ac:dyDescent="0.3">
      <c r="A346" t="s">
        <v>617</v>
      </c>
      <c r="D346">
        <v>5</v>
      </c>
      <c r="E346" s="10">
        <f>SUMIF($C$4:$C$336,$D$346,E4:E336)</f>
        <v>22235.548999999999</v>
      </c>
      <c r="F346" s="10">
        <f>SUMIF($C$4:$C$336,$D$346,F4:F336)</f>
        <v>2158.6759999999995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188214.89099999997</v>
      </c>
      <c r="F347" s="10">
        <f>SUMIF($C$4:$C$336,$D$347,F4:F336)</f>
        <v>48423.034000000007</v>
      </c>
      <c r="G347" s="10">
        <f>SUMIF($C$4:$C$336,$D$347,G4:G336)</f>
        <v>718.67599999999993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874257.94099999999</v>
      </c>
      <c r="F349">
        <f>SUM(F342:F348)</f>
        <v>203792.16400000002</v>
      </c>
      <c r="G349">
        <f>SUM(G342:G348)</f>
        <v>59589.347999999998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>E349-E337</f>
        <v>874257.94099999999</v>
      </c>
      <c r="F351" s="11">
        <f>F349-F337</f>
        <v>203792.16400000002</v>
      </c>
      <c r="G351" s="11">
        <f>G349-G337</f>
        <v>59589.347999999998</v>
      </c>
    </row>
    <row r="352" spans="1:7" x14ac:dyDescent="0.3">
      <c r="E352" s="12">
        <f>E2</f>
        <v>372</v>
      </c>
      <c r="F352" s="12">
        <f>F2</f>
        <v>580</v>
      </c>
      <c r="G352" s="12">
        <f>G2</f>
        <v>13188</v>
      </c>
    </row>
    <row r="353" spans="1:7" x14ac:dyDescent="0.3">
      <c r="A353" t="s">
        <v>613</v>
      </c>
      <c r="E353" s="13">
        <f>E342/E349</f>
        <v>4.6493518781775635E-2</v>
      </c>
      <c r="F353" s="13">
        <f>F342/F349</f>
        <v>4.8030674035141017E-2</v>
      </c>
      <c r="G353" s="13">
        <f>G342/G349</f>
        <v>8.0191261699993771E-2</v>
      </c>
    </row>
    <row r="354" spans="1:7" x14ac:dyDescent="0.3">
      <c r="A354" t="s">
        <v>614</v>
      </c>
      <c r="E354" s="13">
        <f>E343/E349</f>
        <v>0.33520744422955151</v>
      </c>
      <c r="F354" s="13">
        <f>F343/F349</f>
        <v>0.31999936464681727</v>
      </c>
      <c r="G354" s="13">
        <f>G343/G349</f>
        <v>0</v>
      </c>
    </row>
    <row r="355" spans="1:7" x14ac:dyDescent="0.3">
      <c r="A355" t="s">
        <v>615</v>
      </c>
      <c r="E355" s="13">
        <f>E344/E349</f>
        <v>0.32935120345678398</v>
      </c>
      <c r="F355" s="13">
        <f>F344/F349</f>
        <v>0.37121949890085076</v>
      </c>
      <c r="G355" s="13">
        <f>G344/G349</f>
        <v>0</v>
      </c>
    </row>
    <row r="356" spans="1:7" x14ac:dyDescent="0.3">
      <c r="A356" t="s">
        <v>616</v>
      </c>
      <c r="E356" s="13">
        <f>E345/E349</f>
        <v>4.8228899072705132E-2</v>
      </c>
      <c r="F356" s="13">
        <f>F345/F349</f>
        <v>1.2548033986233149E-2</v>
      </c>
      <c r="G356" s="13">
        <f>G345/G349</f>
        <v>0.90774826064551006</v>
      </c>
    </row>
    <row r="357" spans="1:7" x14ac:dyDescent="0.3">
      <c r="A357" t="s">
        <v>617</v>
      </c>
      <c r="E357" s="13">
        <f>E346/E349</f>
        <v>2.543362542931709E-2</v>
      </c>
      <c r="F357" s="13">
        <f>F346/F349</f>
        <v>1.0592536816086802E-2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0.2152853090298667</v>
      </c>
      <c r="F358" s="13">
        <f>F347/F349</f>
        <v>0.23760989161487092</v>
      </c>
      <c r="G358" s="13">
        <f>G347/G349</f>
        <v>1.2060477654496235E-2</v>
      </c>
    </row>
  </sheetData>
  <conditionalFormatting sqref="A16:A32">
    <cfRule type="cellIs" dxfId="35" priority="2" stopIfTrue="1" operator="lessThan">
      <formula>0</formula>
    </cfRule>
  </conditionalFormatting>
  <conditionalFormatting sqref="B22:B32">
    <cfRule type="cellIs" dxfId="34" priority="4" stopIfTrue="1" operator="lessThan">
      <formula>0</formula>
    </cfRule>
  </conditionalFormatting>
  <conditionalFormatting sqref="C15:D23">
    <cfRule type="cellIs" dxfId="33" priority="3" stopIfTrue="1" operator="lessThan">
      <formula>0</formula>
    </cfRule>
  </conditionalFormatting>
  <conditionalFormatting sqref="E14:G22">
    <cfRule type="cellIs" dxfId="32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534F-92BE-4CEB-A784-BA6C083F32A9}">
  <dimension ref="A1:G358"/>
  <sheetViews>
    <sheetView rightToLeft="1" workbookViewId="0">
      <selection activeCell="L18" sqref="L18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45536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8.9999999999999993E-3</v>
      </c>
      <c r="F5" s="9">
        <v>3.7999999999999999E-2</v>
      </c>
      <c r="G5" s="9">
        <v>4.7E-2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4713.067</v>
      </c>
      <c r="F6" s="9">
        <v>1121.9179999999999</v>
      </c>
      <c r="G6" s="9">
        <v>1216.2729999999999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9025.1810000000005</v>
      </c>
      <c r="F7" s="9">
        <v>2434.7530000000002</v>
      </c>
      <c r="G7" s="9">
        <v>4087.0149999999999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170.357</v>
      </c>
      <c r="F13" s="9">
        <v>50.765000000000001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152516.49600000001</v>
      </c>
      <c r="F14" s="9">
        <v>37881.010999999999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152902.65900000001</v>
      </c>
      <c r="F16" s="9">
        <v>29886.281999999999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176100.05799999999</v>
      </c>
      <c r="F60" s="9">
        <v>42935.099000000002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374.55099999999999</v>
      </c>
      <c r="F61" s="9">
        <v>112.764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85369.974000000002</v>
      </c>
      <c r="F62" s="9">
        <v>24031.167000000001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4315.3379999999997</v>
      </c>
      <c r="F64" s="9">
        <v>3350.0819999999999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21243.223000000002</v>
      </c>
      <c r="F66" s="9">
        <v>5250.47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7353.01</v>
      </c>
      <c r="F72" s="9">
        <v>1296.9639999999999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14370.59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1607.5809999999999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622.17200000000003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7115.3410000000003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10680.985000000001</v>
      </c>
      <c r="F113" s="9">
        <v>2418.0940000000001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5226.8620000000001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34356.508000000002</v>
      </c>
      <c r="F116" s="9">
        <v>1038.454</v>
      </c>
      <c r="G116" s="9">
        <v>1188.1220000000001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20958.741999999998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2552.759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7646.3019999999997</v>
      </c>
      <c r="F125" s="9">
        <v>1509.14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3009.0859999999998</v>
      </c>
      <c r="F130" s="9">
        <v>601.91300000000001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48758.978000000003</v>
      </c>
      <c r="F132" s="9">
        <v>12518.144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18145.992999999999</v>
      </c>
      <c r="F134" s="9">
        <v>6446.6589999999997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94993.37</v>
      </c>
      <c r="F136" s="9">
        <v>23093.384999999998</v>
      </c>
      <c r="G136" s="9">
        <v>607.92200000000003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325.81</v>
      </c>
      <c r="F143" s="9">
        <v>65.162000000000006</v>
      </c>
      <c r="G143" s="9">
        <v>-542.76099999999997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11314.569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30350.525000000001</v>
      </c>
      <c r="F284" s="9">
        <v>6823.2920000000004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-19439.185000000001</v>
      </c>
      <c r="F288" s="9">
        <v>-4672.0780000000004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1098.575</v>
      </c>
      <c r="F333" s="9">
        <v>235.08500000000001</v>
      </c>
      <c r="G333" s="9">
        <v>66.977000000000004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-202.904</v>
      </c>
      <c r="F334" s="9">
        <v>-41.426000000000002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-0.54800000000000004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1.496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873913.98699999996</v>
      </c>
      <c r="F338">
        <v>202796.633</v>
      </c>
      <c r="G338">
        <v>59077.642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13908.614000000001</v>
      </c>
      <c r="F342" s="10">
        <f>SUMIF($C$4:$C$336,$D$342,F4:F336)</f>
        <v>3607.4739999999997</v>
      </c>
      <c r="G342" s="10">
        <f>SUMIF($C$4:$C$336,$D$342,G4:G336)</f>
        <v>5303.335</v>
      </c>
    </row>
    <row r="343" spans="1:7" x14ac:dyDescent="0.3">
      <c r="A343" t="s">
        <v>614</v>
      </c>
      <c r="D343">
        <v>2</v>
      </c>
      <c r="E343" s="10">
        <f>SUMIF($C$4:$C$336,$D$343,E4:E336)</f>
        <v>305419.15500000003</v>
      </c>
      <c r="F343" s="10">
        <f>SUMIF($C$4:$C$336,$D$343,F4:F336)</f>
        <v>67767.293000000005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287403.14399999997</v>
      </c>
      <c r="F344" s="10">
        <f>SUMIF($C$4:$C$336,$D$344,F4:F336)</f>
        <v>75679.581999999995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42002.81</v>
      </c>
      <c r="F345" s="10">
        <f>SUMIF($C$4:$C$336,$D$345,F4:F336)</f>
        <v>2547.5940000000001</v>
      </c>
      <c r="G345" s="10">
        <f>SUMIF($C$4:$C$336,$D$345,G4:G336)</f>
        <v>53642.169000000002</v>
      </c>
    </row>
    <row r="346" spans="1:7" x14ac:dyDescent="0.3">
      <c r="A346" t="s">
        <v>617</v>
      </c>
      <c r="D346">
        <v>5</v>
      </c>
      <c r="E346" s="10">
        <f>SUMIF($C$4:$C$336,$D$346,E4:E336)</f>
        <v>22225.908999999996</v>
      </c>
      <c r="F346" s="10">
        <f>SUMIF($C$4:$C$336,$D$346,F4:F336)</f>
        <v>2151.2139999999999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202954.35500000001</v>
      </c>
      <c r="F347" s="10">
        <f>SUMIF($C$4:$C$336,$D$347,F4:F336)</f>
        <v>51043.475999999995</v>
      </c>
      <c r="G347" s="10">
        <f>SUMIF($C$4:$C$336,$D$347,G4:G336)</f>
        <v>132.13800000000006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873913.98699999996</v>
      </c>
      <c r="F349">
        <f>SUM(F342:F348)</f>
        <v>202796.633</v>
      </c>
      <c r="G349">
        <f>SUM(G342:G348)</f>
        <v>59077.642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873913.98699999996</v>
      </c>
      <c r="F351" s="11">
        <f t="shared" si="1"/>
        <v>202796.633</v>
      </c>
      <c r="G351" s="11">
        <f>G349-G337</f>
        <v>59077.642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1.5915312269741716E-2</v>
      </c>
      <c r="F353" s="13">
        <f t="shared" si="3"/>
        <v>1.7788628670181127E-2</v>
      </c>
      <c r="G353" s="13">
        <f>G342/G349</f>
        <v>8.9768901067513826E-2</v>
      </c>
    </row>
    <row r="354" spans="1:7" x14ac:dyDescent="0.3">
      <c r="A354" t="s">
        <v>614</v>
      </c>
      <c r="E354" s="13">
        <f t="shared" ref="E354:F354" si="4">E343/E349</f>
        <v>0.34948422790262546</v>
      </c>
      <c r="F354" s="13">
        <f t="shared" si="4"/>
        <v>0.33416379748277186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0.32886891418983544</v>
      </c>
      <c r="F355" s="13">
        <f t="shared" si="5"/>
        <v>0.37317967700183657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4.8062865024266967E-2</v>
      </c>
      <c r="F356" s="13">
        <f t="shared" si="6"/>
        <v>1.2562309158259052E-2</v>
      </c>
      <c r="G356" s="13">
        <f>G345/G349</f>
        <v>0.90799441521379609</v>
      </c>
    </row>
    <row r="357" spans="1:7" x14ac:dyDescent="0.3">
      <c r="A357" t="s">
        <v>617</v>
      </c>
      <c r="E357" s="13">
        <f t="shared" ref="E357:F357" si="7">E346/E349</f>
        <v>2.5432604730698739E-2</v>
      </c>
      <c r="F357" s="13">
        <f t="shared" si="7"/>
        <v>1.0607740218251059E-2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0.23223607588283174</v>
      </c>
      <c r="F358" s="13">
        <f t="shared" ref="F358" si="8">F347/F349</f>
        <v>0.25169784746870033</v>
      </c>
      <c r="G358" s="13">
        <f>G347/G349</f>
        <v>2.2366837186900599E-3</v>
      </c>
    </row>
  </sheetData>
  <conditionalFormatting sqref="A16:A32">
    <cfRule type="cellIs" dxfId="31" priority="2" stopIfTrue="1" operator="lessThan">
      <formula>0</formula>
    </cfRule>
  </conditionalFormatting>
  <conditionalFormatting sqref="B22:B32">
    <cfRule type="cellIs" dxfId="30" priority="4" stopIfTrue="1" operator="lessThan">
      <formula>0</formula>
    </cfRule>
  </conditionalFormatting>
  <conditionalFormatting sqref="C15:D23">
    <cfRule type="cellIs" dxfId="29" priority="3" stopIfTrue="1" operator="lessThan">
      <formula>0</formula>
    </cfRule>
  </conditionalFormatting>
  <conditionalFormatting sqref="E14:G22">
    <cfRule type="cellIs" dxfId="28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7EC3-D331-4129-95F0-412211D2E3F6}">
  <dimension ref="A1:G358"/>
  <sheetViews>
    <sheetView rightToLeft="1" workbookViewId="0">
      <selection activeCell="J8" sqref="J8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45505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-1.8720000000000001</v>
      </c>
      <c r="F5" s="9">
        <v>-1.677</v>
      </c>
      <c r="G5" s="9">
        <v>0.02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4087.9920000000002</v>
      </c>
      <c r="F6" s="9">
        <v>1183.7919999999999</v>
      </c>
      <c r="G6" s="9">
        <v>1197.9639999999999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13720.52</v>
      </c>
      <c r="F7" s="9">
        <v>3251.6790000000001</v>
      </c>
      <c r="G7" s="9">
        <v>4036.5790000000002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168.29</v>
      </c>
      <c r="F13" s="9">
        <v>50.149000000000001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165018.658</v>
      </c>
      <c r="F14" s="9">
        <v>39311.334000000003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134253.36600000001</v>
      </c>
      <c r="F16" s="9">
        <v>27242.521000000001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174162.98800000001</v>
      </c>
      <c r="F60" s="9">
        <v>41101.982000000004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370.74299999999999</v>
      </c>
      <c r="F61" s="9">
        <v>111.617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93744.831000000006</v>
      </c>
      <c r="F62" s="9">
        <v>25727.547999999999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4602.5309999999999</v>
      </c>
      <c r="F64" s="9">
        <v>3389.9360000000001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23235.27</v>
      </c>
      <c r="F66" s="9">
        <v>5649.1809999999996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7305.2110000000002</v>
      </c>
      <c r="F72" s="9">
        <v>1288.5329999999999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14440.687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1563.3820000000001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609.14800000000002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6928.0469999999996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10551.431</v>
      </c>
      <c r="F113" s="9">
        <v>2388.7640000000001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5138.88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34051.946000000004</v>
      </c>
      <c r="F116" s="9">
        <v>1027.07</v>
      </c>
      <c r="G116" s="9">
        <v>1182.155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19966.647000000001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2481.1129999999998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7609.7120000000004</v>
      </c>
      <c r="F125" s="9">
        <v>1501.9190000000001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2446.5880000000002</v>
      </c>
      <c r="F130" s="9">
        <v>489.41300000000001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47710.913999999997</v>
      </c>
      <c r="F132" s="9">
        <v>12237.395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18873.998</v>
      </c>
      <c r="F134" s="9">
        <v>6271.585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91463.634000000005</v>
      </c>
      <c r="F136" s="9">
        <v>22322.383999999998</v>
      </c>
      <c r="G136" s="9">
        <v>585.88800000000003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480.58600000000001</v>
      </c>
      <c r="F143" s="9">
        <v>96.117000000000004</v>
      </c>
      <c r="G143" s="9">
        <v>-316.565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11643.134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30032.789000000001</v>
      </c>
      <c r="F284" s="9">
        <v>6751.1379999999999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-19193.106</v>
      </c>
      <c r="F288" s="9">
        <v>-4613.9560000000001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1072.222</v>
      </c>
      <c r="F333" s="9">
        <v>268.83600000000001</v>
      </c>
      <c r="G333" s="9">
        <v>39.404000000000003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-168.828</v>
      </c>
      <c r="F334" s="9">
        <v>-40.707999999999998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-0.26900000000000002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1.5629999999999999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876035.27899999998</v>
      </c>
      <c r="F338">
        <v>201416.11499999999</v>
      </c>
      <c r="G338">
        <v>57853.349000000002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17974.93</v>
      </c>
      <c r="F342" s="10">
        <f>SUMIF($C$4:$C$336,$D$342,F4:F336)</f>
        <v>4483.9430000000002</v>
      </c>
      <c r="G342" s="10">
        <f>SUMIF($C$4:$C$336,$D$342,G4:G336)</f>
        <v>5234.5630000000001</v>
      </c>
    </row>
    <row r="343" spans="1:7" x14ac:dyDescent="0.3">
      <c r="A343" t="s">
        <v>614</v>
      </c>
      <c r="D343">
        <v>2</v>
      </c>
      <c r="E343" s="10">
        <f>SUMIF($C$4:$C$336,$D$343,E4:E336)</f>
        <v>299272.02399999998</v>
      </c>
      <c r="F343" s="10">
        <f>SUMIF($C$4:$C$336,$D$343,F4:F336)</f>
        <v>66553.85500000001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296116.36300000007</v>
      </c>
      <c r="F344" s="10">
        <f>SUMIF($C$4:$C$336,$D$344,F4:F336)</f>
        <v>75980.263999999996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41661.658000000003</v>
      </c>
      <c r="F345" s="10">
        <f>SUMIF($C$4:$C$336,$D$345,F4:F336)</f>
        <v>2528.989</v>
      </c>
      <c r="G345" s="10">
        <f>SUMIF($C$4:$C$336,$D$345,G4:G336)</f>
        <v>52310.058999999994</v>
      </c>
    </row>
    <row r="346" spans="1:7" x14ac:dyDescent="0.3">
      <c r="A346" t="s">
        <v>617</v>
      </c>
      <c r="D346">
        <v>5</v>
      </c>
      <c r="E346" s="10">
        <f>SUMIF($C$4:$C$336,$D$346,E4:E336)</f>
        <v>22482.817000000003</v>
      </c>
      <c r="F346" s="10">
        <f>SUMIF($C$4:$C$336,$D$346,F4:F336)</f>
        <v>2137.1819999999998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198527.48700000002</v>
      </c>
      <c r="F347" s="10">
        <f>SUMIF($C$4:$C$336,$D$347,F4:F336)</f>
        <v>49731.881999999998</v>
      </c>
      <c r="G347" s="10">
        <f>SUMIF($C$4:$C$336,$D$347,G4:G336)</f>
        <v>308.72700000000003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876035.2790000001</v>
      </c>
      <c r="F349">
        <f>SUM(F342:F348)</f>
        <v>201416.11499999999</v>
      </c>
      <c r="G349">
        <f>SUM(G342:G348)</f>
        <v>57853.348999999995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876035.2790000001</v>
      </c>
      <c r="F351" s="11">
        <f t="shared" si="1"/>
        <v>201416.11499999999</v>
      </c>
      <c r="G351" s="11">
        <f>G349-G337</f>
        <v>57853.348999999995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2.0518500145928483E-2</v>
      </c>
      <c r="F353" s="13">
        <f t="shared" si="3"/>
        <v>2.2262086625988196E-2</v>
      </c>
      <c r="G353" s="13">
        <f>G342/G349</f>
        <v>9.0479861416492946E-2</v>
      </c>
    </row>
    <row r="354" spans="1:7" x14ac:dyDescent="0.3">
      <c r="A354" t="s">
        <v>614</v>
      </c>
      <c r="E354" s="13">
        <f t="shared" ref="E354:F354" si="4">E343/E349</f>
        <v>0.34162097254989654</v>
      </c>
      <c r="F354" s="13">
        <f t="shared" si="4"/>
        <v>0.33042964312959772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0.33801876488127147</v>
      </c>
      <c r="F355" s="13">
        <f t="shared" si="5"/>
        <v>0.37723031248021044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4.7557055062390927E-2</v>
      </c>
      <c r="F356" s="13">
        <f t="shared" si="6"/>
        <v>1.2556041009926144E-2</v>
      </c>
      <c r="G356" s="13">
        <f>G345/G349</f>
        <v>0.9041837664402107</v>
      </c>
    </row>
    <row r="357" spans="1:7" x14ac:dyDescent="0.3">
      <c r="A357" t="s">
        <v>617</v>
      </c>
      <c r="E357" s="13">
        <f t="shared" ref="E357:F357" si="7">E346/E349</f>
        <v>2.5664282636727008E-2</v>
      </c>
      <c r="F357" s="13">
        <f t="shared" si="7"/>
        <v>1.0610779579379732E-2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0.22662042472378557</v>
      </c>
      <c r="F358" s="13">
        <f t="shared" ref="F358" si="8">F347/F349</f>
        <v>0.24691113717489785</v>
      </c>
      <c r="G358" s="13">
        <f>G347/G349</f>
        <v>5.3363721432963208E-3</v>
      </c>
    </row>
  </sheetData>
  <conditionalFormatting sqref="A16:A32">
    <cfRule type="cellIs" dxfId="27" priority="2" stopIfTrue="1" operator="lessThan">
      <formula>0</formula>
    </cfRule>
  </conditionalFormatting>
  <conditionalFormatting sqref="B22:B32">
    <cfRule type="cellIs" dxfId="26" priority="4" stopIfTrue="1" operator="lessThan">
      <formula>0</formula>
    </cfRule>
  </conditionalFormatting>
  <conditionalFormatting sqref="C15:D23">
    <cfRule type="cellIs" dxfId="25" priority="3" stopIfTrue="1" operator="lessThan">
      <formula>0</formula>
    </cfRule>
  </conditionalFormatting>
  <conditionalFormatting sqref="E14:G22">
    <cfRule type="cellIs" dxfId="24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4161-9E7B-4679-8280-52404F8EF2A4}">
  <dimension ref="A1:G358"/>
  <sheetViews>
    <sheetView rightToLeft="1" workbookViewId="0">
      <selection activeCell="J8" sqref="J8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45474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8.4000000000000005E-2</v>
      </c>
      <c r="F5" s="9">
        <v>7.0999999999999994E-2</v>
      </c>
      <c r="G5" s="9">
        <v>0.79300000000000004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2438.7570000000001</v>
      </c>
      <c r="F6" s="9">
        <v>541.14</v>
      </c>
      <c r="G6" s="9">
        <v>1228.231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18844.718000000001</v>
      </c>
      <c r="F7" s="9">
        <v>5387.6959999999999</v>
      </c>
      <c r="G7" s="9">
        <v>4560.75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172.97399999999999</v>
      </c>
      <c r="F13" s="9">
        <v>51.545000000000002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130592.783</v>
      </c>
      <c r="F14" s="9">
        <v>30960.699000000001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166432.505</v>
      </c>
      <c r="F16" s="9">
        <v>34038.173000000003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171123.435</v>
      </c>
      <c r="F60" s="9">
        <v>40417.493000000002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373.85500000000002</v>
      </c>
      <c r="F61" s="9">
        <v>112.554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88230.944000000003</v>
      </c>
      <c r="F62" s="9">
        <v>24560.304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4445.5619999999999</v>
      </c>
      <c r="F64" s="9">
        <v>3318.904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23080.451000000001</v>
      </c>
      <c r="F66" s="9">
        <v>5612.87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7237.2550000000001</v>
      </c>
      <c r="F72" s="9">
        <v>1276.547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14433.630999999999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1617.89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572.27700000000004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6993.7460000000001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10845.085999999999</v>
      </c>
      <c r="F113" s="9">
        <v>2455.2460000000001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5035.1499999999996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33446.764999999999</v>
      </c>
      <c r="F116" s="9">
        <v>1009.317</v>
      </c>
      <c r="G116" s="9">
        <v>0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20307.491000000002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2442.9160000000002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7609.0349999999999</v>
      </c>
      <c r="F125" s="9">
        <v>1501.7850000000001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2484.9209999999998</v>
      </c>
      <c r="F130" s="9">
        <v>497.08100000000002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50565.506999999998</v>
      </c>
      <c r="F132" s="9">
        <v>13185.223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19475.162</v>
      </c>
      <c r="F134" s="9">
        <v>6447.79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90836.99</v>
      </c>
      <c r="F136" s="9">
        <v>22282.975999999999</v>
      </c>
      <c r="G136" s="9">
        <v>607.74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0</v>
      </c>
      <c r="F143" s="9">
        <v>0</v>
      </c>
      <c r="G143" s="9">
        <v>-576.80999999999995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11506.805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29742.264999999999</v>
      </c>
      <c r="F284" s="9">
        <v>6686.3760000000002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-19017.237000000001</v>
      </c>
      <c r="F288" s="9">
        <v>-4571.9380000000001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421.37900000000002</v>
      </c>
      <c r="F333" s="9">
        <v>98.837999999999994</v>
      </c>
      <c r="G333" s="9">
        <v>0.59099999999999997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-171.25700000000001</v>
      </c>
      <c r="F334" s="9">
        <v>-41.283999999999999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0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1.5529999999999999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869510.74399999995</v>
      </c>
      <c r="F338">
        <v>200238.959</v>
      </c>
      <c r="G338">
        <v>57224.396000000001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21456.532999999999</v>
      </c>
      <c r="F342" s="10">
        <f>SUMIF($C$4:$C$336,$D$342,F4:F336)</f>
        <v>5980.4520000000002</v>
      </c>
      <c r="G342" s="10">
        <f>SUMIF($C$4:$C$336,$D$342,G4:G336)</f>
        <v>5789.7739999999994</v>
      </c>
    </row>
    <row r="343" spans="1:7" x14ac:dyDescent="0.3">
      <c r="A343" t="s">
        <v>614</v>
      </c>
      <c r="D343">
        <v>2</v>
      </c>
      <c r="E343" s="10">
        <f>SUMIF($C$4:$C$336,$D$343,E4:E336)</f>
        <v>297025.288</v>
      </c>
      <c r="F343" s="10">
        <f>SUMIF($C$4:$C$336,$D$343,F4:F336)</f>
        <v>64998.872000000003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287254.24699999997</v>
      </c>
      <c r="F344" s="10">
        <f>SUMIF($C$4:$C$336,$D$344,F4:F336)</f>
        <v>74022.124999999985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41055.800000000003</v>
      </c>
      <c r="F345" s="10">
        <f>SUMIF($C$4:$C$336,$D$345,F4:F336)</f>
        <v>2511.1019999999999</v>
      </c>
      <c r="G345" s="10">
        <f>SUMIF($C$4:$C$336,$D$345,G4:G336)</f>
        <v>51403.100999999995</v>
      </c>
    </row>
    <row r="346" spans="1:7" x14ac:dyDescent="0.3">
      <c r="A346" t="s">
        <v>617</v>
      </c>
      <c r="D346">
        <v>5</v>
      </c>
      <c r="E346" s="10">
        <f>SUMIF($C$4:$C$336,$D$346,E4:E336)</f>
        <v>22231.832999999999</v>
      </c>
      <c r="F346" s="10">
        <f>SUMIF($C$4:$C$336,$D$346,F4:F336)</f>
        <v>2114.4380000000001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200487.04299999998</v>
      </c>
      <c r="F347" s="10">
        <f>SUMIF($C$4:$C$336,$D$347,F4:F336)</f>
        <v>50611.97</v>
      </c>
      <c r="G347" s="10">
        <f>SUMIF($C$4:$C$336,$D$347,G4:G336)</f>
        <v>31.521000000000065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869510.74399999995</v>
      </c>
      <c r="F349">
        <f>SUM(F342:F348)</f>
        <v>200238.959</v>
      </c>
      <c r="G349">
        <f>SUM(G342:G348)</f>
        <v>57224.395999999993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869510.74399999995</v>
      </c>
      <c r="F351" s="11">
        <f t="shared" si="1"/>
        <v>200238.959</v>
      </c>
      <c r="G351" s="11">
        <f>G349-G337</f>
        <v>57224.395999999993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2.4676558798219981E-2</v>
      </c>
      <c r="F353" s="13">
        <f t="shared" si="3"/>
        <v>2.9866575564847998E-2</v>
      </c>
      <c r="G353" s="13">
        <f>G342/G349</f>
        <v>0.10117667297003886</v>
      </c>
    </row>
    <row r="354" spans="1:7" x14ac:dyDescent="0.3">
      <c r="A354" t="s">
        <v>614</v>
      </c>
      <c r="E354" s="13">
        <f t="shared" ref="E354:F354" si="4">E343/E349</f>
        <v>0.34160048055714426</v>
      </c>
      <c r="F354" s="13">
        <f t="shared" si="4"/>
        <v>0.3246065217508447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0.33036307944689408</v>
      </c>
      <c r="F355" s="13">
        <f t="shared" si="5"/>
        <v>0.36966894639119646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4.7217127888646314E-2</v>
      </c>
      <c r="F356" s="13">
        <f t="shared" si="6"/>
        <v>1.2540526641471402E-2</v>
      </c>
      <c r="G356" s="13">
        <f>G345/G349</f>
        <v>0.89827249552795629</v>
      </c>
    </row>
    <row r="357" spans="1:7" x14ac:dyDescent="0.3">
      <c r="A357" t="s">
        <v>617</v>
      </c>
      <c r="E357" s="13">
        <f t="shared" ref="E357:F357" si="7">E346/E349</f>
        <v>2.5568209655152923E-2</v>
      </c>
      <c r="F357" s="13">
        <f t="shared" si="7"/>
        <v>1.0559573474410642E-2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0.23057454365394245</v>
      </c>
      <c r="F358" s="13">
        <f t="shared" ref="F358" si="8">F347/F349</f>
        <v>0.25275785617722873</v>
      </c>
      <c r="G358" s="13">
        <f>G347/G349</f>
        <v>5.5083150200484546E-4</v>
      </c>
    </row>
  </sheetData>
  <conditionalFormatting sqref="A16:A32">
    <cfRule type="cellIs" dxfId="23" priority="2" stopIfTrue="1" operator="lessThan">
      <formula>0</formula>
    </cfRule>
  </conditionalFormatting>
  <conditionalFormatting sqref="B22:B32">
    <cfRule type="cellIs" dxfId="22" priority="4" stopIfTrue="1" operator="lessThan">
      <formula>0</formula>
    </cfRule>
  </conditionalFormatting>
  <conditionalFormatting sqref="C15:D23">
    <cfRule type="cellIs" dxfId="21" priority="3" stopIfTrue="1" operator="lessThan">
      <formula>0</formula>
    </cfRule>
  </conditionalFormatting>
  <conditionalFormatting sqref="E14:G22">
    <cfRule type="cellIs" dxfId="2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C7B4-1224-4D06-B98A-B5005DB85217}">
  <dimension ref="A1:G358"/>
  <sheetViews>
    <sheetView rightToLeft="1" workbookViewId="0">
      <selection activeCell="I16" sqref="I16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3">
        <v>372</v>
      </c>
      <c r="F2" s="3">
        <v>580</v>
      </c>
      <c r="G2" s="3">
        <v>13188</v>
      </c>
    </row>
    <row r="3" spans="1:7" ht="15.6" x14ac:dyDescent="0.3">
      <c r="A3" s="4">
        <v>45444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-2330.7170000000001</v>
      </c>
      <c r="F5" s="9">
        <v>-2000.646</v>
      </c>
      <c r="G5" s="9">
        <v>1.056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1240.7349999999999</v>
      </c>
      <c r="F6" s="9">
        <v>228.81899999999999</v>
      </c>
      <c r="G6" s="9">
        <v>893.17100000000005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21471.26</v>
      </c>
      <c r="F7" s="9">
        <v>3140</v>
      </c>
      <c r="G7" s="9">
        <v>4233.2460000000001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172.607</v>
      </c>
      <c r="F13" s="9">
        <v>51.435000000000002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113561.167</v>
      </c>
      <c r="F14" s="9">
        <v>27843.722000000002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157761.16099999999</v>
      </c>
      <c r="F16" s="9">
        <v>34433.387000000002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16401.599999999999</v>
      </c>
      <c r="F18" s="9">
        <v>2569.6570000000002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182383.15900000001</v>
      </c>
      <c r="F60" s="9">
        <v>45494.029000000002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373.928</v>
      </c>
      <c r="F61" s="9">
        <v>112.57599999999999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87334.23</v>
      </c>
      <c r="F62" s="9">
        <v>24274.132000000001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4415.7460000000001</v>
      </c>
      <c r="F64" s="9">
        <v>3304.395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23099.177</v>
      </c>
      <c r="F66" s="9">
        <v>5621.3209999999999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7188.3040000000001</v>
      </c>
      <c r="F72" s="9">
        <v>1267.912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14225.022999999999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1685.0039999999999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574.1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7435.4750000000004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10822.055</v>
      </c>
      <c r="F113" s="9">
        <v>2450.0309999999999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5022.1980000000003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33231.86</v>
      </c>
      <c r="F116" s="9">
        <v>1001.375</v>
      </c>
      <c r="G116" s="9">
        <v>0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20075.774000000001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2414.8910000000001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0</v>
      </c>
      <c r="F125" s="9">
        <v>0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2484.9209999999998</v>
      </c>
      <c r="F130" s="9">
        <v>497.08100000000002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49850.978000000003</v>
      </c>
      <c r="F132" s="9">
        <v>13019.22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21073.14</v>
      </c>
      <c r="F134" s="9">
        <v>6434.0959999999995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90317.274000000005</v>
      </c>
      <c r="F136" s="9">
        <v>22149.322</v>
      </c>
      <c r="G136" s="9">
        <v>606.44899999999996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0</v>
      </c>
      <c r="F143" s="9">
        <v>0</v>
      </c>
      <c r="G143" s="9">
        <v>-164.97300000000001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11841.017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30057.782999999999</v>
      </c>
      <c r="F284" s="9">
        <v>6762.39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-19412.084999999999</v>
      </c>
      <c r="F288" s="9">
        <v>-4663.5870000000004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1889.018</v>
      </c>
      <c r="F333" s="9">
        <v>487.21499999999997</v>
      </c>
      <c r="G333" s="9">
        <v>53.454000000000001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-168.316</v>
      </c>
      <c r="F334" s="9">
        <v>-40.593000000000004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-1.0389999999999999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1.5660000000000001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863850.96299999999</v>
      </c>
      <c r="F338">
        <v>198846.85500000001</v>
      </c>
      <c r="G338">
        <v>57054.868000000002</v>
      </c>
    </row>
    <row r="340" spans="1:7" ht="15.6" x14ac:dyDescent="0.3">
      <c r="A340" s="6" t="s">
        <v>612</v>
      </c>
      <c r="E340">
        <f>SUM(E5:E337)-E338</f>
        <v>0</v>
      </c>
      <c r="F340">
        <f t="shared" ref="F340" si="0">SUM(F5:F337)-F338</f>
        <v>0</v>
      </c>
      <c r="G340">
        <f>SUM(G5:G337)-G338</f>
        <v>0</v>
      </c>
    </row>
    <row r="342" spans="1:7" x14ac:dyDescent="0.3">
      <c r="A342" t="s">
        <v>613</v>
      </c>
      <c r="D342">
        <v>1</v>
      </c>
      <c r="E342" s="10">
        <f>SUMIF($C$4:$C$336,$D$342,E4:E336)</f>
        <v>20553.884999999998</v>
      </c>
      <c r="F342" s="10">
        <f>SUMIF($C$4:$C$336,$D$342,F4:F336)</f>
        <v>1419.6079999999999</v>
      </c>
      <c r="G342" s="10">
        <f>SUMIF($C$4:$C$336,$D$342,G4:G336)</f>
        <v>5127.473</v>
      </c>
    </row>
    <row r="343" spans="1:7" x14ac:dyDescent="0.3">
      <c r="A343" t="s">
        <v>614</v>
      </c>
      <c r="D343">
        <v>2</v>
      </c>
      <c r="E343" s="10">
        <f>SUMIF($C$4:$C$336,$D$343,E4:E336)</f>
        <v>287723.92799999996</v>
      </c>
      <c r="F343" s="10">
        <f>SUMIF($C$4:$C$336,$D$343,F4:F336)</f>
        <v>64846.766000000003</v>
      </c>
      <c r="G343" s="10">
        <f>SUMIF($C$4:$C$336,$D$343,G4:G336)</f>
        <v>0</v>
      </c>
    </row>
    <row r="344" spans="1:7" x14ac:dyDescent="0.3">
      <c r="A344" t="s">
        <v>615</v>
      </c>
      <c r="D344">
        <v>3</v>
      </c>
      <c r="E344" s="10">
        <f>SUMIF($C$4:$C$336,$D$344,E4:E336)</f>
        <v>297606.24000000005</v>
      </c>
      <c r="F344" s="10">
        <f>SUMIF($C$4:$C$336,$D$344,F4:F336)</f>
        <v>78806.453000000009</v>
      </c>
      <c r="G344" s="10">
        <f>SUMIF($C$4:$C$336,$D$344,G4:G336)</f>
        <v>0</v>
      </c>
    </row>
    <row r="345" spans="1:7" x14ac:dyDescent="0.3">
      <c r="A345" t="s">
        <v>616</v>
      </c>
      <c r="B345">
        <v>7</v>
      </c>
      <c r="D345">
        <v>4</v>
      </c>
      <c r="E345" s="10">
        <f>SUMIF($C$4:$C$336,$D$345,E4:E336)</f>
        <v>33231.86</v>
      </c>
      <c r="F345" s="10">
        <f>SUMIF($C$4:$C$336,$D$345,F4:F336)</f>
        <v>1001.375</v>
      </c>
      <c r="G345" s="10">
        <f>SUMIF($C$4:$C$336,$D$345,G4:G336)</f>
        <v>51432.465000000004</v>
      </c>
    </row>
    <row r="346" spans="1:7" x14ac:dyDescent="0.3">
      <c r="A346" t="s">
        <v>617</v>
      </c>
      <c r="D346">
        <v>5</v>
      </c>
      <c r="E346" s="10">
        <f>SUMIF($C$4:$C$336,$D$346,E4:E336)</f>
        <v>22486.715000000004</v>
      </c>
      <c r="F346" s="10">
        <f>SUMIF($C$4:$C$336,$D$346,F4:F336)</f>
        <v>2098.8029999999999</v>
      </c>
      <c r="G346" s="10">
        <f>SUMIF($C$4:$C$336,$D$346,G4:G336)</f>
        <v>0</v>
      </c>
    </row>
    <row r="347" spans="1:7" x14ac:dyDescent="0.3">
      <c r="A347" t="s">
        <v>618</v>
      </c>
      <c r="B347">
        <v>7</v>
      </c>
      <c r="D347">
        <v>6</v>
      </c>
      <c r="E347" s="10">
        <f>SUMIF($C$4:$C$336,$D$347,E4:E336)</f>
        <v>202248.33500000005</v>
      </c>
      <c r="F347" s="10">
        <f>SUMIF($C$4:$C$336,$D$347,F4:F336)</f>
        <v>50673.849999999991</v>
      </c>
      <c r="G347" s="10">
        <f>SUMIF($C$4:$C$336,$D$347,G4:G336)</f>
        <v>494.92999999999995</v>
      </c>
    </row>
    <row r="348" spans="1:7" x14ac:dyDescent="0.3">
      <c r="E348" s="10"/>
      <c r="F348" s="10"/>
      <c r="G348" s="10"/>
    </row>
    <row r="349" spans="1:7" x14ac:dyDescent="0.3">
      <c r="E349">
        <f>SUM(E342:E348)</f>
        <v>863850.96300000011</v>
      </c>
      <c r="F349">
        <f>SUM(F342:F348)</f>
        <v>198846.85499999998</v>
      </c>
      <c r="G349">
        <f>SUM(G342:G348)</f>
        <v>57054.868000000002</v>
      </c>
    </row>
    <row r="350" spans="1:7" x14ac:dyDescent="0.3">
      <c r="E350" s="10"/>
      <c r="F350" s="10"/>
      <c r="G350" s="10"/>
    </row>
    <row r="351" spans="1:7" x14ac:dyDescent="0.3">
      <c r="A351" s="11"/>
      <c r="B351" s="11"/>
      <c r="C351" s="11"/>
      <c r="D351" s="11"/>
      <c r="E351" s="11">
        <f t="shared" ref="E351:F351" si="1">E349-E337</f>
        <v>863850.96300000011</v>
      </c>
      <c r="F351" s="11">
        <f t="shared" si="1"/>
        <v>198846.85499999998</v>
      </c>
      <c r="G351" s="11">
        <f>G349-G337</f>
        <v>57054.868000000002</v>
      </c>
    </row>
    <row r="352" spans="1:7" x14ac:dyDescent="0.3">
      <c r="E352" s="12">
        <f t="shared" ref="E352:F352" si="2">E2</f>
        <v>372</v>
      </c>
      <c r="F352" s="12">
        <f t="shared" si="2"/>
        <v>580</v>
      </c>
      <c r="G352" s="12">
        <f>G2</f>
        <v>13188</v>
      </c>
    </row>
    <row r="353" spans="1:7" x14ac:dyDescent="0.3">
      <c r="A353" t="s">
        <v>613</v>
      </c>
      <c r="E353" s="13">
        <f t="shared" ref="E353:F353" si="3">E342/E349</f>
        <v>2.3793323015604481E-2</v>
      </c>
      <c r="F353" s="13">
        <f t="shared" si="3"/>
        <v>7.1392026793685023E-3</v>
      </c>
      <c r="G353" s="13">
        <f>G342/G349</f>
        <v>8.9869158929611406E-2</v>
      </c>
    </row>
    <row r="354" spans="1:7" x14ac:dyDescent="0.3">
      <c r="A354" t="s">
        <v>614</v>
      </c>
      <c r="E354" s="13">
        <f t="shared" ref="E354:F354" si="4">E343/E349</f>
        <v>0.33307125919126851</v>
      </c>
      <c r="F354" s="13">
        <f t="shared" si="4"/>
        <v>0.32611411430168213</v>
      </c>
      <c r="G354" s="13">
        <f>G343/G349</f>
        <v>0</v>
      </c>
    </row>
    <row r="355" spans="1:7" x14ac:dyDescent="0.3">
      <c r="A355" t="s">
        <v>615</v>
      </c>
      <c r="E355" s="13">
        <f t="shared" ref="E355:F355" si="5">E344/E349</f>
        <v>0.34451109363409949</v>
      </c>
      <c r="F355" s="13">
        <f t="shared" si="5"/>
        <v>0.39631732168959882</v>
      </c>
      <c r="G355" s="13">
        <f>G344/G349</f>
        <v>0</v>
      </c>
    </row>
    <row r="356" spans="1:7" x14ac:dyDescent="0.3">
      <c r="A356" t="s">
        <v>616</v>
      </c>
      <c r="E356" s="13">
        <f t="shared" ref="E356:F356" si="6">E345/E349</f>
        <v>3.8469436770194348E-2</v>
      </c>
      <c r="F356" s="13">
        <f t="shared" si="6"/>
        <v>5.0359106760828583E-3</v>
      </c>
      <c r="G356" s="13">
        <f>G345/G349</f>
        <v>0.901456208784849</v>
      </c>
    </row>
    <row r="357" spans="1:7" x14ac:dyDescent="0.3">
      <c r="A357" t="s">
        <v>617</v>
      </c>
      <c r="E357" s="13">
        <f t="shared" ref="E357:F357" si="7">E346/E349</f>
        <v>2.6030780728550279E-2</v>
      </c>
      <c r="F357" s="13">
        <f t="shared" si="7"/>
        <v>1.0554871486400929E-2</v>
      </c>
      <c r="G357" s="13">
        <f>G346/G349</f>
        <v>0</v>
      </c>
    </row>
    <row r="358" spans="1:7" x14ac:dyDescent="0.3">
      <c r="A358" t="s">
        <v>618</v>
      </c>
      <c r="E358" s="13">
        <f>E347/E349</f>
        <v>0.23412410666028283</v>
      </c>
      <c r="F358" s="13">
        <f t="shared" ref="F358" si="8">F347/F349</f>
        <v>0.25483857916686686</v>
      </c>
      <c r="G358" s="13">
        <f>G347/G349</f>
        <v>8.6746322855395953E-3</v>
      </c>
    </row>
  </sheetData>
  <conditionalFormatting sqref="A16:A32">
    <cfRule type="cellIs" dxfId="19" priority="2" stopIfTrue="1" operator="lessThan">
      <formula>0</formula>
    </cfRule>
  </conditionalFormatting>
  <conditionalFormatting sqref="B22:B32">
    <cfRule type="cellIs" dxfId="18" priority="4" stopIfTrue="1" operator="lessThan">
      <formula>0</formula>
    </cfRule>
  </conditionalFormatting>
  <conditionalFormatting sqref="C15:D23">
    <cfRule type="cellIs" dxfId="17" priority="3" stopIfTrue="1" operator="lessThan">
      <formula>0</formula>
    </cfRule>
  </conditionalFormatting>
  <conditionalFormatting sqref="E14:G22">
    <cfRule type="cellIs" dxfId="16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08BB-9B95-451B-B1DA-A72690F1FB9A}">
  <dimension ref="A1:G358"/>
  <sheetViews>
    <sheetView rightToLeft="1" workbookViewId="0">
      <selection activeCell="G20" sqref="G20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14">
        <v>372</v>
      </c>
      <c r="F2" s="14">
        <v>580</v>
      </c>
      <c r="G2" s="14">
        <v>13188</v>
      </c>
    </row>
    <row r="3" spans="1:7" ht="15.6" x14ac:dyDescent="0.3">
      <c r="A3" s="4">
        <v>45413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3.0000000000000001E-3</v>
      </c>
      <c r="F5" s="9">
        <v>2.7E-2</v>
      </c>
      <c r="G5" s="9">
        <v>1.4999999999999999E-2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-76.097999999999999</v>
      </c>
      <c r="F6" s="9">
        <v>113.94499999999999</v>
      </c>
      <c r="G6" s="9">
        <v>177.40600000000001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39449.046999999999</v>
      </c>
      <c r="F7" s="9">
        <v>7064.6509999999998</v>
      </c>
      <c r="G7" s="9">
        <v>2867.134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170.86199999999999</v>
      </c>
      <c r="F13" s="9">
        <v>50.914999999999999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163277.93599999999</v>
      </c>
      <c r="F14" s="9">
        <v>34689.228999999999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100452.227</v>
      </c>
      <c r="F16" s="9">
        <v>23008.948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186351.72899999999</v>
      </c>
      <c r="F60" s="9">
        <v>46444.682999999997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370.04700000000003</v>
      </c>
      <c r="F61" s="9">
        <v>111.408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87907.267999999996</v>
      </c>
      <c r="F62" s="9">
        <v>24431.195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4378.4769999999999</v>
      </c>
      <c r="F64" s="9">
        <v>3311.0050000000001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25664.78</v>
      </c>
      <c r="F66" s="9">
        <v>6188.4229999999998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7198.0940000000001</v>
      </c>
      <c r="F72" s="9">
        <v>1269.6389999999999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15878.31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2335.277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559.46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8259.7019999999993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10712.654</v>
      </c>
      <c r="F113" s="9">
        <v>2425.2640000000001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4819.0649999999996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33234.735000000001</v>
      </c>
      <c r="F116" s="9">
        <v>1002.408</v>
      </c>
      <c r="G116" s="9">
        <v>0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18127.903999999999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2459.7959999999998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0</v>
      </c>
      <c r="F125" s="9">
        <v>0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1959.921</v>
      </c>
      <c r="F130" s="9">
        <v>392.08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49509.542999999998</v>
      </c>
      <c r="F132" s="9">
        <v>12928.687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20825.383999999998</v>
      </c>
      <c r="F134" s="9">
        <v>6361.3370000000004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87222.61</v>
      </c>
      <c r="F136" s="9">
        <v>21428.052</v>
      </c>
      <c r="G136" s="9">
        <v>600.31899999999996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0</v>
      </c>
      <c r="F143" s="9">
        <v>0</v>
      </c>
      <c r="G143" s="9">
        <v>-53.183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12138.958000000001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30339.804</v>
      </c>
      <c r="F284" s="9">
        <v>6814.3959999999997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-19134.019</v>
      </c>
      <c r="F288" s="9">
        <v>-4611.0619999999999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1114.5319999999999</v>
      </c>
      <c r="F333" s="9">
        <v>338.90699999999998</v>
      </c>
      <c r="G333" s="9">
        <v>39.643999999999998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-167.685</v>
      </c>
      <c r="F334" s="9">
        <v>-40.445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-0.78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1.5669999999999999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861692.02899999998</v>
      </c>
      <c r="F338">
        <v>198133.25899999999</v>
      </c>
      <c r="G338">
        <v>56070.849000000002</v>
      </c>
    </row>
    <row r="340" spans="1:7" ht="15.6" x14ac:dyDescent="0.3">
      <c r="A340" s="6" t="s">
        <v>612</v>
      </c>
      <c r="E340">
        <v>0</v>
      </c>
      <c r="F340">
        <v>0</v>
      </c>
      <c r="G340">
        <v>0</v>
      </c>
    </row>
    <row r="342" spans="1:7" x14ac:dyDescent="0.3">
      <c r="A342" t="s">
        <v>613</v>
      </c>
      <c r="D342">
        <v>1</v>
      </c>
      <c r="E342" s="10">
        <v>39543.813999999998</v>
      </c>
      <c r="F342" s="10">
        <v>7229.5379999999996</v>
      </c>
      <c r="G342" s="10">
        <v>3044.5549999999998</v>
      </c>
    </row>
    <row r="343" spans="1:7" x14ac:dyDescent="0.3">
      <c r="A343" t="s">
        <v>614</v>
      </c>
      <c r="D343">
        <v>2</v>
      </c>
      <c r="E343" s="10">
        <v>263730.163</v>
      </c>
      <c r="F343" s="10">
        <v>57698.176999999996</v>
      </c>
      <c r="G343" s="10">
        <v>0</v>
      </c>
    </row>
    <row r="344" spans="1:7" x14ac:dyDescent="0.3">
      <c r="A344" t="s">
        <v>615</v>
      </c>
      <c r="D344">
        <v>3</v>
      </c>
      <c r="E344" s="10">
        <v>304672.30099999998</v>
      </c>
      <c r="F344" s="10">
        <v>80486.713999999993</v>
      </c>
      <c r="G344" s="10">
        <v>0</v>
      </c>
    </row>
    <row r="345" spans="1:7" x14ac:dyDescent="0.3">
      <c r="A345" t="s">
        <v>616</v>
      </c>
      <c r="B345">
        <v>7</v>
      </c>
      <c r="D345">
        <v>4</v>
      </c>
      <c r="E345" s="10">
        <v>33234.735000000001</v>
      </c>
      <c r="F345" s="10">
        <v>1002.408</v>
      </c>
      <c r="G345" s="10">
        <v>52439.513999999996</v>
      </c>
    </row>
    <row r="346" spans="1:7" x14ac:dyDescent="0.3">
      <c r="A346" t="s">
        <v>617</v>
      </c>
      <c r="D346">
        <v>5</v>
      </c>
      <c r="E346" s="10">
        <v>23344.743000000002</v>
      </c>
      <c r="F346" s="10">
        <v>2203.3339999999998</v>
      </c>
      <c r="G346" s="10">
        <v>0</v>
      </c>
    </row>
    <row r="347" spans="1:7" x14ac:dyDescent="0.3">
      <c r="A347" t="s">
        <v>618</v>
      </c>
      <c r="B347">
        <v>7</v>
      </c>
      <c r="D347">
        <v>6</v>
      </c>
      <c r="E347" s="10">
        <v>197166.27300000002</v>
      </c>
      <c r="F347" s="10">
        <v>49513.087999999996</v>
      </c>
      <c r="G347" s="10">
        <v>586.78</v>
      </c>
    </row>
    <row r="348" spans="1:7" x14ac:dyDescent="0.3">
      <c r="E348" s="10"/>
      <c r="F348" s="10"/>
      <c r="G348" s="10"/>
    </row>
    <row r="349" spans="1:7" x14ac:dyDescent="0.3">
      <c r="E349">
        <v>861692.02899999998</v>
      </c>
      <c r="F349">
        <v>198133.25899999999</v>
      </c>
      <c r="G349">
        <v>56070.848999999995</v>
      </c>
    </row>
    <row r="350" spans="1:7" x14ac:dyDescent="0.3">
      <c r="E350" s="10"/>
      <c r="F350" s="10"/>
      <c r="G350" s="10"/>
    </row>
    <row r="351" spans="1:7" x14ac:dyDescent="0.3">
      <c r="A351" s="15"/>
      <c r="B351" s="15"/>
      <c r="C351" s="15"/>
      <c r="D351" s="15"/>
      <c r="E351" s="15">
        <v>861692.02899999998</v>
      </c>
      <c r="F351" s="15">
        <v>198133.25899999999</v>
      </c>
      <c r="G351" s="15">
        <v>56070.848999999995</v>
      </c>
    </row>
    <row r="352" spans="1:7" x14ac:dyDescent="0.3">
      <c r="E352" s="12">
        <v>372</v>
      </c>
      <c r="F352" s="12">
        <v>580</v>
      </c>
      <c r="G352" s="12">
        <v>13188</v>
      </c>
    </row>
    <row r="353" spans="1:7" x14ac:dyDescent="0.3">
      <c r="A353" t="s">
        <v>613</v>
      </c>
      <c r="E353" s="13">
        <v>4.5890889864550435E-2</v>
      </c>
      <c r="F353" s="13">
        <v>3.6488260660972625E-2</v>
      </c>
      <c r="G353" s="13">
        <v>5.4298357422767042E-2</v>
      </c>
    </row>
    <row r="354" spans="1:7" x14ac:dyDescent="0.3">
      <c r="A354" t="s">
        <v>614</v>
      </c>
      <c r="E354" s="13">
        <v>0.30606081305644756</v>
      </c>
      <c r="F354" s="13">
        <v>0.29120894337078462</v>
      </c>
      <c r="G354" s="13">
        <v>0</v>
      </c>
    </row>
    <row r="355" spans="1:7" x14ac:dyDescent="0.3">
      <c r="A355" t="s">
        <v>615</v>
      </c>
      <c r="E355" s="13">
        <v>0.35357446830925715</v>
      </c>
      <c r="F355" s="13">
        <v>0.406225155767513</v>
      </c>
      <c r="G355" s="13">
        <v>0</v>
      </c>
    </row>
    <row r="356" spans="1:7" x14ac:dyDescent="0.3">
      <c r="A356" t="s">
        <v>616</v>
      </c>
      <c r="E356" s="13">
        <v>3.8569156823429318E-2</v>
      </c>
      <c r="F356" s="13">
        <v>5.0592616558131718E-3</v>
      </c>
      <c r="G356" s="13">
        <v>0.9352366681660198</v>
      </c>
    </row>
    <row r="357" spans="1:7" x14ac:dyDescent="0.3">
      <c r="A357" t="s">
        <v>617</v>
      </c>
      <c r="E357" s="13">
        <v>2.7091747648045148E-2</v>
      </c>
      <c r="F357" s="13">
        <v>1.1120465141089714E-2</v>
      </c>
      <c r="G357" s="13">
        <v>0</v>
      </c>
    </row>
    <row r="358" spans="1:7" x14ac:dyDescent="0.3">
      <c r="A358" t="s">
        <v>618</v>
      </c>
      <c r="E358" s="13">
        <v>0.22881292429827041</v>
      </c>
      <c r="F358" s="13">
        <v>0.24989791340382686</v>
      </c>
      <c r="G358" s="13">
        <v>1.0464974411213215E-2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B890-3976-4104-BDFD-3CC854E0BBB7}">
  <dimension ref="A1:G358"/>
  <sheetViews>
    <sheetView rightToLeft="1" workbookViewId="0">
      <selection activeCell="I17" sqref="I17"/>
    </sheetView>
  </sheetViews>
  <sheetFormatPr defaultRowHeight="14.4" x14ac:dyDescent="0.3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3">
      <c r="E2" s="14">
        <v>372</v>
      </c>
      <c r="F2" s="14">
        <v>580</v>
      </c>
      <c r="G2" s="14">
        <v>13188</v>
      </c>
    </row>
    <row r="3" spans="1:7" ht="15.6" x14ac:dyDescent="0.3">
      <c r="A3" s="4">
        <v>45383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6" t="s">
        <v>6</v>
      </c>
      <c r="B5" s="6" t="s">
        <v>7</v>
      </c>
      <c r="C5" s="9">
        <v>1</v>
      </c>
      <c r="D5" s="9">
        <v>1</v>
      </c>
      <c r="E5" s="9">
        <v>5.2999999999999999E-2</v>
      </c>
      <c r="F5" s="9">
        <v>3.5000000000000003E-2</v>
      </c>
      <c r="G5" s="9">
        <v>2.7E-2</v>
      </c>
    </row>
    <row r="6" spans="1:7" ht="15.6" x14ac:dyDescent="0.3">
      <c r="A6" s="6" t="s">
        <v>8</v>
      </c>
      <c r="B6" s="6" t="s">
        <v>9</v>
      </c>
      <c r="C6" s="9">
        <v>1</v>
      </c>
      <c r="D6" s="9">
        <v>1</v>
      </c>
      <c r="E6" s="9">
        <v>-118.358</v>
      </c>
      <c r="F6" s="9">
        <v>331.24299999999999</v>
      </c>
      <c r="G6" s="9">
        <v>11.085000000000001</v>
      </c>
    </row>
    <row r="7" spans="1:7" ht="15.6" x14ac:dyDescent="0.3">
      <c r="A7" s="6" t="s">
        <v>10</v>
      </c>
      <c r="B7" s="6" t="s">
        <v>11</v>
      </c>
      <c r="C7" s="9">
        <v>1</v>
      </c>
      <c r="D7" s="9">
        <v>1</v>
      </c>
      <c r="E7" s="9">
        <v>13692.505999999999</v>
      </c>
      <c r="F7" s="9">
        <v>3275.2069999999999</v>
      </c>
      <c r="G7" s="9">
        <v>3907.9630000000002</v>
      </c>
    </row>
    <row r="8" spans="1:7" ht="15.6" x14ac:dyDescent="0.3">
      <c r="A8" s="6" t="s">
        <v>12</v>
      </c>
      <c r="B8" s="6" t="s">
        <v>13</v>
      </c>
      <c r="C8" s="9">
        <v>1</v>
      </c>
      <c r="D8" s="9">
        <v>1</v>
      </c>
      <c r="E8" s="9">
        <v>0</v>
      </c>
      <c r="F8" s="9">
        <v>0</v>
      </c>
      <c r="G8" s="9">
        <v>0</v>
      </c>
    </row>
    <row r="9" spans="1:7" ht="15.6" x14ac:dyDescent="0.3">
      <c r="A9" s="6" t="s">
        <v>14</v>
      </c>
      <c r="B9" s="6" t="s">
        <v>15</v>
      </c>
      <c r="C9" s="9">
        <v>1</v>
      </c>
      <c r="D9" s="9">
        <v>1</v>
      </c>
      <c r="E9" s="9">
        <v>0</v>
      </c>
      <c r="F9" s="9">
        <v>0</v>
      </c>
      <c r="G9" s="9">
        <v>0</v>
      </c>
    </row>
    <row r="10" spans="1:7" ht="15.6" x14ac:dyDescent="0.3">
      <c r="A10" s="6" t="s">
        <v>16</v>
      </c>
      <c r="B10" s="6" t="s">
        <v>17</v>
      </c>
      <c r="C10" s="9">
        <v>1</v>
      </c>
      <c r="D10" s="9">
        <v>1</v>
      </c>
      <c r="E10" s="9">
        <v>0</v>
      </c>
      <c r="F10" s="9">
        <v>0</v>
      </c>
      <c r="G10" s="9">
        <v>0</v>
      </c>
    </row>
    <row r="11" spans="1:7" ht="15.6" x14ac:dyDescent="0.3">
      <c r="A11" s="6" t="s">
        <v>18</v>
      </c>
      <c r="B11" s="6" t="s">
        <v>19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</row>
    <row r="12" spans="1:7" ht="15.6" x14ac:dyDescent="0.3">
      <c r="A12" s="6" t="s">
        <v>8</v>
      </c>
      <c r="B12" s="6" t="s">
        <v>20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</row>
    <row r="13" spans="1:7" ht="15.6" x14ac:dyDescent="0.3">
      <c r="A13" s="6" t="s">
        <v>21</v>
      </c>
      <c r="B13" s="6" t="s">
        <v>22</v>
      </c>
      <c r="C13" s="9">
        <v>1</v>
      </c>
      <c r="D13" s="9">
        <v>1</v>
      </c>
      <c r="E13" s="9">
        <v>171.78</v>
      </c>
      <c r="F13" s="9">
        <v>51.189</v>
      </c>
      <c r="G13" s="9">
        <v>0</v>
      </c>
    </row>
    <row r="14" spans="1:7" ht="15.6" x14ac:dyDescent="0.3">
      <c r="A14" s="6" t="s">
        <v>23</v>
      </c>
      <c r="B14" s="6" t="s">
        <v>24</v>
      </c>
      <c r="C14" s="9">
        <v>2</v>
      </c>
      <c r="D14" s="9">
        <v>2</v>
      </c>
      <c r="E14" s="9">
        <v>150364.96</v>
      </c>
      <c r="F14" s="9">
        <v>32480.454000000002</v>
      </c>
      <c r="G14" s="9">
        <v>0</v>
      </c>
    </row>
    <row r="15" spans="1:7" ht="15.6" x14ac:dyDescent="0.3">
      <c r="A15" s="6" t="s">
        <v>25</v>
      </c>
      <c r="B15" s="6" t="s">
        <v>26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</row>
    <row r="16" spans="1:7" ht="15.6" x14ac:dyDescent="0.3">
      <c r="A16" s="6" t="s">
        <v>27</v>
      </c>
      <c r="B16" s="6" t="s">
        <v>28</v>
      </c>
      <c r="C16" s="9">
        <v>2</v>
      </c>
      <c r="D16" s="9">
        <v>2</v>
      </c>
      <c r="E16" s="9">
        <v>116195.72199999999</v>
      </c>
      <c r="F16" s="9">
        <v>23468.399000000001</v>
      </c>
      <c r="G16" s="9">
        <v>0</v>
      </c>
    </row>
    <row r="17" spans="1:7" ht="15.6" x14ac:dyDescent="0.3">
      <c r="A17" s="6" t="s">
        <v>29</v>
      </c>
      <c r="B17" s="6" t="s">
        <v>30</v>
      </c>
      <c r="C17" s="9">
        <v>2</v>
      </c>
      <c r="D17" s="9">
        <v>2</v>
      </c>
      <c r="E17" s="9">
        <v>0</v>
      </c>
      <c r="F17" s="9">
        <v>0</v>
      </c>
      <c r="G17" s="9">
        <v>0</v>
      </c>
    </row>
    <row r="18" spans="1:7" ht="15.6" x14ac:dyDescent="0.3">
      <c r="A18" s="6" t="s">
        <v>31</v>
      </c>
      <c r="B18" s="6" t="s">
        <v>32</v>
      </c>
      <c r="C18" s="9">
        <v>2</v>
      </c>
      <c r="D18" s="9">
        <v>2</v>
      </c>
      <c r="E18" s="9">
        <v>0</v>
      </c>
      <c r="F18" s="9">
        <v>0</v>
      </c>
      <c r="G18" s="9">
        <v>0</v>
      </c>
    </row>
    <row r="19" spans="1:7" ht="15.6" x14ac:dyDescent="0.3">
      <c r="A19" s="6" t="s">
        <v>33</v>
      </c>
      <c r="B19" s="6" t="s">
        <v>34</v>
      </c>
      <c r="C19" s="9">
        <v>6</v>
      </c>
      <c r="D19" s="9">
        <v>6</v>
      </c>
      <c r="E19" s="9">
        <v>0</v>
      </c>
      <c r="F19" s="9">
        <v>0</v>
      </c>
      <c r="G19" s="9">
        <v>0</v>
      </c>
    </row>
    <row r="20" spans="1:7" ht="15.6" x14ac:dyDescent="0.3">
      <c r="A20" s="6" t="s">
        <v>35</v>
      </c>
      <c r="B20" s="6" t="s">
        <v>36</v>
      </c>
      <c r="C20" s="9">
        <v>5</v>
      </c>
      <c r="D20" s="9">
        <v>5</v>
      </c>
      <c r="E20" s="9">
        <v>0</v>
      </c>
      <c r="F20" s="9">
        <v>0</v>
      </c>
      <c r="G20" s="9">
        <v>0</v>
      </c>
    </row>
    <row r="21" spans="1:7" ht="15.6" x14ac:dyDescent="0.3">
      <c r="A21" s="6" t="s">
        <v>37</v>
      </c>
      <c r="B21" s="6" t="s">
        <v>38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</row>
    <row r="22" spans="1:7" ht="15.6" x14ac:dyDescent="0.3">
      <c r="A22" s="6" t="s">
        <v>39</v>
      </c>
      <c r="B22" s="6" t="s">
        <v>40</v>
      </c>
      <c r="C22" s="9">
        <v>2</v>
      </c>
      <c r="D22" s="9">
        <v>2</v>
      </c>
      <c r="E22" s="9">
        <v>0</v>
      </c>
      <c r="F22" s="9">
        <v>0</v>
      </c>
      <c r="G22" s="9">
        <v>0</v>
      </c>
    </row>
    <row r="23" spans="1:7" ht="15.6" x14ac:dyDescent="0.3">
      <c r="A23" s="6" t="s">
        <v>41</v>
      </c>
      <c r="B23" s="6" t="s">
        <v>42</v>
      </c>
      <c r="C23" s="9">
        <v>6</v>
      </c>
      <c r="D23" s="9">
        <v>6</v>
      </c>
      <c r="E23" s="9">
        <v>0</v>
      </c>
      <c r="F23" s="9">
        <v>0</v>
      </c>
      <c r="G23" s="9">
        <v>0</v>
      </c>
    </row>
    <row r="24" spans="1:7" ht="15.6" x14ac:dyDescent="0.3">
      <c r="A24" s="6" t="s">
        <v>43</v>
      </c>
      <c r="B24" s="6" t="s">
        <v>44</v>
      </c>
      <c r="C24" s="9">
        <v>6</v>
      </c>
      <c r="D24" s="9">
        <v>6</v>
      </c>
      <c r="E24" s="9">
        <v>0</v>
      </c>
      <c r="F24" s="9">
        <v>0</v>
      </c>
      <c r="G24" s="9">
        <v>0</v>
      </c>
    </row>
    <row r="25" spans="1:7" ht="15.6" x14ac:dyDescent="0.3">
      <c r="A25" s="6" t="s">
        <v>45</v>
      </c>
      <c r="B25" s="6" t="s">
        <v>46</v>
      </c>
      <c r="C25" s="9">
        <v>6</v>
      </c>
      <c r="D25" s="9">
        <v>6</v>
      </c>
      <c r="E25" s="9">
        <v>0</v>
      </c>
      <c r="F25" s="9">
        <v>0</v>
      </c>
      <c r="G25" s="9">
        <v>0</v>
      </c>
    </row>
    <row r="26" spans="1:7" ht="15.6" x14ac:dyDescent="0.3">
      <c r="A26" s="6" t="s">
        <v>47</v>
      </c>
      <c r="B26" s="6" t="s">
        <v>48</v>
      </c>
      <c r="C26" s="9">
        <v>6</v>
      </c>
      <c r="D26" s="9">
        <v>6</v>
      </c>
      <c r="E26" s="9">
        <v>0</v>
      </c>
      <c r="F26" s="9">
        <v>0</v>
      </c>
      <c r="G26" s="9">
        <v>0</v>
      </c>
    </row>
    <row r="27" spans="1:7" ht="15.6" x14ac:dyDescent="0.3">
      <c r="A27" s="6" t="s">
        <v>49</v>
      </c>
      <c r="B27" s="6" t="s">
        <v>50</v>
      </c>
      <c r="C27" s="9">
        <v>6</v>
      </c>
      <c r="D27" s="9">
        <v>6</v>
      </c>
      <c r="E27" s="9">
        <v>0</v>
      </c>
      <c r="F27" s="9">
        <v>0</v>
      </c>
      <c r="G27" s="9">
        <v>0</v>
      </c>
    </row>
    <row r="28" spans="1:7" ht="15.6" x14ac:dyDescent="0.3">
      <c r="A28" s="6" t="s">
        <v>51</v>
      </c>
      <c r="B28" s="6" t="s">
        <v>52</v>
      </c>
      <c r="C28" s="9">
        <v>6</v>
      </c>
      <c r="D28" s="9">
        <v>6</v>
      </c>
      <c r="E28" s="9">
        <v>0</v>
      </c>
      <c r="F28" s="9">
        <v>0</v>
      </c>
      <c r="G28" s="9">
        <v>0</v>
      </c>
    </row>
    <row r="29" spans="1:7" ht="15.6" x14ac:dyDescent="0.3">
      <c r="A29" s="6" t="s">
        <v>53</v>
      </c>
      <c r="B29" s="6" t="s">
        <v>54</v>
      </c>
      <c r="C29" s="9">
        <v>6</v>
      </c>
      <c r="D29" s="9">
        <v>6</v>
      </c>
      <c r="E29" s="9">
        <v>0</v>
      </c>
      <c r="F29" s="9">
        <v>0</v>
      </c>
      <c r="G29" s="9">
        <v>0</v>
      </c>
    </row>
    <row r="30" spans="1:7" ht="15.6" x14ac:dyDescent="0.3">
      <c r="A30" s="6" t="s">
        <v>55</v>
      </c>
      <c r="B30" s="6" t="s">
        <v>56</v>
      </c>
      <c r="C30" s="9">
        <v>6</v>
      </c>
      <c r="D30" s="9">
        <v>6</v>
      </c>
      <c r="E30" s="9">
        <v>0</v>
      </c>
      <c r="F30" s="9">
        <v>0</v>
      </c>
      <c r="G30" s="9">
        <v>0</v>
      </c>
    </row>
    <row r="31" spans="1:7" ht="15.6" x14ac:dyDescent="0.3">
      <c r="A31" s="6" t="s">
        <v>57</v>
      </c>
      <c r="B31" s="6" t="s">
        <v>58</v>
      </c>
      <c r="C31" s="9">
        <v>6</v>
      </c>
      <c r="D31" s="9">
        <v>6</v>
      </c>
      <c r="E31" s="9">
        <v>0</v>
      </c>
      <c r="F31" s="9">
        <v>0</v>
      </c>
      <c r="G31" s="9">
        <v>0</v>
      </c>
    </row>
    <row r="32" spans="1:7" ht="15.6" x14ac:dyDescent="0.3">
      <c r="A32" s="6" t="s">
        <v>59</v>
      </c>
      <c r="B32" s="6" t="s">
        <v>60</v>
      </c>
      <c r="C32" s="9">
        <v>6</v>
      </c>
      <c r="D32" s="9">
        <v>6</v>
      </c>
      <c r="E32" s="9">
        <v>0</v>
      </c>
      <c r="F32" s="9">
        <v>0</v>
      </c>
      <c r="G32" s="9">
        <v>0</v>
      </c>
    </row>
    <row r="33" spans="1:7" ht="15.6" x14ac:dyDescent="0.3">
      <c r="A33" s="6" t="s">
        <v>61</v>
      </c>
      <c r="B33" s="6" t="s">
        <v>62</v>
      </c>
      <c r="C33" s="9">
        <v>6</v>
      </c>
      <c r="D33" s="9">
        <v>6</v>
      </c>
      <c r="E33" s="9">
        <v>0</v>
      </c>
      <c r="F33" s="9">
        <v>0</v>
      </c>
      <c r="G33" s="9">
        <v>0</v>
      </c>
    </row>
    <row r="34" spans="1:7" ht="15.6" x14ac:dyDescent="0.3">
      <c r="A34" s="6" t="s">
        <v>63</v>
      </c>
      <c r="B34" s="6" t="s">
        <v>64</v>
      </c>
      <c r="C34" s="9">
        <v>6</v>
      </c>
      <c r="D34" s="9">
        <v>6</v>
      </c>
      <c r="E34" s="9">
        <v>0</v>
      </c>
      <c r="F34" s="9">
        <v>0</v>
      </c>
      <c r="G34" s="9">
        <v>0</v>
      </c>
    </row>
    <row r="35" spans="1:7" ht="15.6" x14ac:dyDescent="0.3">
      <c r="A35" s="6" t="s">
        <v>65</v>
      </c>
      <c r="B35" s="6" t="s">
        <v>66</v>
      </c>
      <c r="C35" s="9">
        <v>6</v>
      </c>
      <c r="D35" s="9">
        <v>6</v>
      </c>
      <c r="E35" s="9">
        <v>0</v>
      </c>
      <c r="F35" s="9">
        <v>0</v>
      </c>
      <c r="G35" s="9">
        <v>0</v>
      </c>
    </row>
    <row r="36" spans="1:7" ht="15.6" x14ac:dyDescent="0.3">
      <c r="A36" s="6" t="s">
        <v>67</v>
      </c>
      <c r="B36" s="6" t="s">
        <v>68</v>
      </c>
      <c r="C36" s="9">
        <v>6</v>
      </c>
      <c r="D36" s="9">
        <v>6</v>
      </c>
      <c r="E36" s="9">
        <v>0</v>
      </c>
      <c r="F36" s="9">
        <v>0</v>
      </c>
      <c r="G36" s="9">
        <v>0</v>
      </c>
    </row>
    <row r="37" spans="1:7" ht="15.6" x14ac:dyDescent="0.3">
      <c r="A37" s="6" t="s">
        <v>69</v>
      </c>
      <c r="B37" s="6" t="s">
        <v>70</v>
      </c>
      <c r="C37" s="9">
        <v>6</v>
      </c>
      <c r="D37" s="9">
        <v>6</v>
      </c>
      <c r="E37" s="9">
        <v>0</v>
      </c>
      <c r="F37" s="9">
        <v>0</v>
      </c>
      <c r="G37" s="9">
        <v>0</v>
      </c>
    </row>
    <row r="38" spans="1:7" ht="15.6" x14ac:dyDescent="0.3">
      <c r="A38" s="6" t="s">
        <v>71</v>
      </c>
      <c r="B38" s="6" t="s">
        <v>72</v>
      </c>
      <c r="C38" s="9">
        <v>6</v>
      </c>
      <c r="D38" s="9">
        <v>6</v>
      </c>
      <c r="E38" s="9">
        <v>0</v>
      </c>
      <c r="F38" s="9">
        <v>0</v>
      </c>
      <c r="G38" s="9">
        <v>0</v>
      </c>
    </row>
    <row r="39" spans="1:7" ht="15.6" x14ac:dyDescent="0.3">
      <c r="A39" s="6" t="s">
        <v>73</v>
      </c>
      <c r="B39" s="6" t="s">
        <v>74</v>
      </c>
      <c r="C39" s="9">
        <v>6</v>
      </c>
      <c r="D39" s="9">
        <v>6</v>
      </c>
      <c r="E39" s="9">
        <v>0</v>
      </c>
      <c r="F39" s="9">
        <v>0</v>
      </c>
      <c r="G39" s="9">
        <v>0</v>
      </c>
    </row>
    <row r="40" spans="1:7" ht="15.6" x14ac:dyDescent="0.3">
      <c r="A40" s="6" t="s">
        <v>75</v>
      </c>
      <c r="B40" s="6" t="s">
        <v>76</v>
      </c>
      <c r="C40" s="9">
        <v>6</v>
      </c>
      <c r="D40" s="9">
        <v>6</v>
      </c>
      <c r="E40" s="9">
        <v>0</v>
      </c>
      <c r="F40" s="9">
        <v>0</v>
      </c>
      <c r="G40" s="9">
        <v>0</v>
      </c>
    </row>
    <row r="41" spans="1:7" ht="15.6" x14ac:dyDescent="0.3">
      <c r="A41" s="6" t="s">
        <v>77</v>
      </c>
      <c r="B41" s="6" t="s">
        <v>78</v>
      </c>
      <c r="C41" s="9">
        <v>6</v>
      </c>
      <c r="D41" s="9">
        <v>6</v>
      </c>
      <c r="E41" s="9">
        <v>0</v>
      </c>
      <c r="F41" s="9">
        <v>0</v>
      </c>
      <c r="G41" s="9">
        <v>0</v>
      </c>
    </row>
    <row r="42" spans="1:7" ht="15.6" x14ac:dyDescent="0.3">
      <c r="A42" s="6" t="s">
        <v>79</v>
      </c>
      <c r="B42" s="6" t="s">
        <v>80</v>
      </c>
      <c r="C42" s="9">
        <v>6</v>
      </c>
      <c r="D42" s="9">
        <v>6</v>
      </c>
      <c r="E42" s="9">
        <v>0</v>
      </c>
      <c r="F42" s="9">
        <v>0</v>
      </c>
      <c r="G42" s="9">
        <v>0</v>
      </c>
    </row>
    <row r="43" spans="1:7" ht="15.6" x14ac:dyDescent="0.3">
      <c r="A43" s="6" t="s">
        <v>81</v>
      </c>
      <c r="B43" s="6" t="s">
        <v>82</v>
      </c>
      <c r="C43" s="9">
        <v>6</v>
      </c>
      <c r="D43" s="9">
        <v>6</v>
      </c>
      <c r="E43" s="9">
        <v>0</v>
      </c>
      <c r="F43" s="9">
        <v>0</v>
      </c>
      <c r="G43" s="9">
        <v>0</v>
      </c>
    </row>
    <row r="44" spans="1:7" ht="15.6" x14ac:dyDescent="0.3">
      <c r="A44" s="6" t="s">
        <v>83</v>
      </c>
      <c r="B44" s="6" t="s">
        <v>84</v>
      </c>
      <c r="C44" s="9">
        <v>6</v>
      </c>
      <c r="D44" s="9">
        <v>6</v>
      </c>
      <c r="E44" s="9">
        <v>0</v>
      </c>
      <c r="F44" s="9">
        <v>0</v>
      </c>
      <c r="G44" s="9">
        <v>0</v>
      </c>
    </row>
    <row r="45" spans="1:7" ht="15.6" x14ac:dyDescent="0.3">
      <c r="A45" s="6" t="s">
        <v>85</v>
      </c>
      <c r="B45" s="6" t="s">
        <v>86</v>
      </c>
      <c r="C45" s="9">
        <v>6</v>
      </c>
      <c r="D45" s="9">
        <v>6</v>
      </c>
      <c r="E45" s="9">
        <v>0</v>
      </c>
      <c r="F45" s="9">
        <v>0</v>
      </c>
      <c r="G45" s="9">
        <v>0</v>
      </c>
    </row>
    <row r="46" spans="1:7" ht="15.6" x14ac:dyDescent="0.3">
      <c r="A46" s="6" t="s">
        <v>87</v>
      </c>
      <c r="B46" s="6" t="s">
        <v>88</v>
      </c>
      <c r="C46" s="9">
        <v>6</v>
      </c>
      <c r="D46" s="9">
        <v>6</v>
      </c>
      <c r="E46" s="9">
        <v>0</v>
      </c>
      <c r="F46" s="9">
        <v>0</v>
      </c>
      <c r="G46" s="9">
        <v>0</v>
      </c>
    </row>
    <row r="47" spans="1:7" ht="15.6" x14ac:dyDescent="0.3">
      <c r="A47" s="6" t="s">
        <v>89</v>
      </c>
      <c r="B47" s="6" t="s">
        <v>90</v>
      </c>
      <c r="C47" s="9">
        <v>6</v>
      </c>
      <c r="D47" s="9">
        <v>6</v>
      </c>
      <c r="E47" s="9">
        <v>0</v>
      </c>
      <c r="F47" s="9">
        <v>0</v>
      </c>
      <c r="G47" s="9">
        <v>0</v>
      </c>
    </row>
    <row r="48" spans="1:7" ht="15.6" x14ac:dyDescent="0.3">
      <c r="A48" s="6" t="s">
        <v>91</v>
      </c>
      <c r="B48" s="6" t="s">
        <v>92</v>
      </c>
      <c r="C48" s="9">
        <v>6</v>
      </c>
      <c r="D48" s="9">
        <v>6</v>
      </c>
      <c r="E48" s="9">
        <v>0</v>
      </c>
      <c r="F48" s="9">
        <v>0</v>
      </c>
      <c r="G48" s="9">
        <v>0</v>
      </c>
    </row>
    <row r="49" spans="1:7" ht="15.6" x14ac:dyDescent="0.3">
      <c r="A49" s="6" t="s">
        <v>93</v>
      </c>
      <c r="B49" s="6" t="s">
        <v>94</v>
      </c>
      <c r="C49" s="9">
        <v>6</v>
      </c>
      <c r="D49" s="9">
        <v>6</v>
      </c>
      <c r="E49" s="9">
        <v>0</v>
      </c>
      <c r="F49" s="9">
        <v>0</v>
      </c>
      <c r="G49" s="9">
        <v>0</v>
      </c>
    </row>
    <row r="50" spans="1:7" ht="15.6" x14ac:dyDescent="0.3">
      <c r="A50" s="6" t="s">
        <v>95</v>
      </c>
      <c r="B50" s="6" t="s">
        <v>96</v>
      </c>
      <c r="C50" s="9">
        <v>6</v>
      </c>
      <c r="D50" s="9">
        <v>6</v>
      </c>
      <c r="E50" s="9">
        <v>0</v>
      </c>
      <c r="F50" s="9">
        <v>0</v>
      </c>
      <c r="G50" s="9">
        <v>0</v>
      </c>
    </row>
    <row r="51" spans="1:7" ht="15.6" x14ac:dyDescent="0.3">
      <c r="A51" s="6" t="s">
        <v>97</v>
      </c>
      <c r="B51" s="6" t="s">
        <v>98</v>
      </c>
      <c r="C51" s="9">
        <v>6</v>
      </c>
      <c r="D51" s="9">
        <v>6</v>
      </c>
      <c r="E51" s="9">
        <v>0</v>
      </c>
      <c r="F51" s="9">
        <v>0</v>
      </c>
      <c r="G51" s="9">
        <v>0</v>
      </c>
    </row>
    <row r="52" spans="1:7" ht="15.6" x14ac:dyDescent="0.3">
      <c r="A52" s="6" t="s">
        <v>99</v>
      </c>
      <c r="B52" s="6" t="s">
        <v>100</v>
      </c>
      <c r="C52" s="9">
        <v>6</v>
      </c>
      <c r="D52" s="9">
        <v>6</v>
      </c>
      <c r="E52" s="9">
        <v>0</v>
      </c>
      <c r="F52" s="9">
        <v>0</v>
      </c>
      <c r="G52" s="9">
        <v>0</v>
      </c>
    </row>
    <row r="53" spans="1:7" ht="15.6" x14ac:dyDescent="0.3">
      <c r="A53" s="6" t="s">
        <v>101</v>
      </c>
      <c r="B53" s="6" t="s">
        <v>102</v>
      </c>
      <c r="C53" s="9">
        <v>6</v>
      </c>
      <c r="D53" s="9">
        <v>6</v>
      </c>
      <c r="E53" s="9">
        <v>0</v>
      </c>
      <c r="F53" s="9">
        <v>0</v>
      </c>
      <c r="G53" s="9">
        <v>0</v>
      </c>
    </row>
    <row r="54" spans="1:7" ht="15.6" x14ac:dyDescent="0.3">
      <c r="A54" s="6" t="s">
        <v>103</v>
      </c>
      <c r="B54" s="6" t="s">
        <v>104</v>
      </c>
      <c r="C54" s="9">
        <v>6</v>
      </c>
      <c r="D54" s="9">
        <v>6</v>
      </c>
      <c r="E54" s="9">
        <v>0</v>
      </c>
      <c r="F54" s="9">
        <v>0</v>
      </c>
      <c r="G54" s="9">
        <v>0</v>
      </c>
    </row>
    <row r="55" spans="1:7" ht="15.6" x14ac:dyDescent="0.3">
      <c r="A55" s="6" t="s">
        <v>105</v>
      </c>
      <c r="B55" s="6" t="s">
        <v>106</v>
      </c>
      <c r="C55" s="9">
        <v>6</v>
      </c>
      <c r="D55" s="9">
        <v>6</v>
      </c>
      <c r="E55" s="9">
        <v>0</v>
      </c>
      <c r="F55" s="9">
        <v>0</v>
      </c>
      <c r="G55" s="9">
        <v>0</v>
      </c>
    </row>
    <row r="56" spans="1:7" ht="15.6" x14ac:dyDescent="0.3">
      <c r="A56" s="6" t="s">
        <v>107</v>
      </c>
      <c r="B56" s="6" t="s">
        <v>108</v>
      </c>
      <c r="C56" s="9">
        <v>6</v>
      </c>
      <c r="D56" s="9">
        <v>6</v>
      </c>
      <c r="E56" s="9">
        <v>0</v>
      </c>
      <c r="F56" s="9">
        <v>0</v>
      </c>
      <c r="G56" s="9">
        <v>0</v>
      </c>
    </row>
    <row r="57" spans="1:7" ht="15.6" x14ac:dyDescent="0.3">
      <c r="A57" s="6" t="s">
        <v>109</v>
      </c>
      <c r="B57" s="6" t="s">
        <v>110</v>
      </c>
      <c r="C57" s="9">
        <v>6</v>
      </c>
      <c r="D57" s="9">
        <v>6</v>
      </c>
      <c r="E57" s="9">
        <v>0</v>
      </c>
      <c r="F57" s="9">
        <v>0</v>
      </c>
      <c r="G57" s="9">
        <v>0</v>
      </c>
    </row>
    <row r="58" spans="1:7" ht="15.6" x14ac:dyDescent="0.3">
      <c r="A58" s="6" t="s">
        <v>111</v>
      </c>
      <c r="B58" s="6" t="s">
        <v>112</v>
      </c>
      <c r="C58" s="9">
        <v>6</v>
      </c>
      <c r="D58" s="9">
        <v>6</v>
      </c>
      <c r="E58" s="9">
        <v>0</v>
      </c>
      <c r="F58" s="9">
        <v>0</v>
      </c>
      <c r="G58" s="9">
        <v>0</v>
      </c>
    </row>
    <row r="59" spans="1:7" ht="15.6" x14ac:dyDescent="0.3">
      <c r="A59" s="6" t="s">
        <v>113</v>
      </c>
      <c r="B59" s="6" t="s">
        <v>114</v>
      </c>
      <c r="C59" s="9">
        <v>6</v>
      </c>
      <c r="D59" s="9">
        <v>6</v>
      </c>
      <c r="E59" s="9">
        <v>0</v>
      </c>
      <c r="F59" s="9">
        <v>0</v>
      </c>
      <c r="G59" s="9">
        <v>0</v>
      </c>
    </row>
    <row r="60" spans="1:7" ht="15.6" x14ac:dyDescent="0.3">
      <c r="A60" s="6" t="s">
        <v>115</v>
      </c>
      <c r="B60" s="6" t="s">
        <v>116</v>
      </c>
      <c r="C60" s="9">
        <v>3</v>
      </c>
      <c r="D60" s="9">
        <v>3</v>
      </c>
      <c r="E60" s="9">
        <v>187403.51</v>
      </c>
      <c r="F60" s="9">
        <v>46751.813000000002</v>
      </c>
      <c r="G60" s="9">
        <v>0</v>
      </c>
    </row>
    <row r="61" spans="1:7" ht="15.6" x14ac:dyDescent="0.3">
      <c r="A61" s="6" t="s">
        <v>117</v>
      </c>
      <c r="B61" s="6" t="s">
        <v>118</v>
      </c>
      <c r="C61" s="9">
        <v>3</v>
      </c>
      <c r="D61" s="9">
        <v>3</v>
      </c>
      <c r="E61" s="9">
        <v>372.28100000000001</v>
      </c>
      <c r="F61" s="9">
        <v>112.08</v>
      </c>
      <c r="G61" s="9">
        <v>0</v>
      </c>
    </row>
    <row r="62" spans="1:7" ht="15.6" x14ac:dyDescent="0.3">
      <c r="A62" s="6" t="s">
        <v>119</v>
      </c>
      <c r="B62" s="6" t="s">
        <v>120</v>
      </c>
      <c r="C62" s="9">
        <v>3</v>
      </c>
      <c r="D62" s="9">
        <v>3</v>
      </c>
      <c r="E62" s="9">
        <v>110684.436</v>
      </c>
      <c r="F62" s="9">
        <v>28666.947</v>
      </c>
      <c r="G62" s="9">
        <v>0</v>
      </c>
    </row>
    <row r="63" spans="1:7" ht="15.6" x14ac:dyDescent="0.3">
      <c r="A63" s="6" t="s">
        <v>121</v>
      </c>
      <c r="B63" s="6" t="s">
        <v>122</v>
      </c>
      <c r="C63" s="9">
        <v>3</v>
      </c>
      <c r="D63" s="9">
        <v>3</v>
      </c>
      <c r="E63" s="9">
        <v>0</v>
      </c>
      <c r="F63" s="9">
        <v>0</v>
      </c>
      <c r="G63" s="9">
        <v>0</v>
      </c>
    </row>
    <row r="64" spans="1:7" ht="15.6" x14ac:dyDescent="0.3">
      <c r="A64" s="6" t="s">
        <v>123</v>
      </c>
      <c r="B64" s="6" t="s">
        <v>124</v>
      </c>
      <c r="C64" s="9">
        <v>3</v>
      </c>
      <c r="D64" s="9">
        <v>3</v>
      </c>
      <c r="E64" s="9">
        <v>4375.4080000000004</v>
      </c>
      <c r="F64" s="9">
        <v>3299.3240000000001</v>
      </c>
      <c r="G64" s="9">
        <v>0</v>
      </c>
    </row>
    <row r="65" spans="1:7" ht="15.6" x14ac:dyDescent="0.3">
      <c r="A65" s="6" t="s">
        <v>125</v>
      </c>
      <c r="B65" s="6" t="s">
        <v>126</v>
      </c>
      <c r="C65" s="9">
        <v>3</v>
      </c>
      <c r="D65" s="9">
        <v>3</v>
      </c>
      <c r="E65" s="9">
        <v>0</v>
      </c>
      <c r="F65" s="9">
        <v>0</v>
      </c>
      <c r="G65" s="9">
        <v>0</v>
      </c>
    </row>
    <row r="66" spans="1:7" ht="15.6" x14ac:dyDescent="0.3">
      <c r="A66" s="6" t="s">
        <v>127</v>
      </c>
      <c r="B66" s="6" t="s">
        <v>128</v>
      </c>
      <c r="C66" s="9">
        <v>3</v>
      </c>
      <c r="D66" s="9">
        <v>3</v>
      </c>
      <c r="E66" s="9">
        <v>32832.326999999997</v>
      </c>
      <c r="F66" s="9">
        <v>7789.9009999999998</v>
      </c>
      <c r="G66" s="9">
        <v>0</v>
      </c>
    </row>
    <row r="67" spans="1:7" ht="15.6" x14ac:dyDescent="0.3">
      <c r="A67" s="6" t="s">
        <v>129</v>
      </c>
      <c r="B67" s="6" t="s">
        <v>130</v>
      </c>
      <c r="C67" s="9">
        <v>3</v>
      </c>
      <c r="D67" s="9">
        <v>3</v>
      </c>
      <c r="E67" s="9">
        <v>0</v>
      </c>
      <c r="F67" s="9">
        <v>0</v>
      </c>
      <c r="G67" s="9">
        <v>0</v>
      </c>
    </row>
    <row r="68" spans="1:7" ht="15.6" x14ac:dyDescent="0.3">
      <c r="A68" s="6" t="s">
        <v>131</v>
      </c>
      <c r="B68" s="6" t="s">
        <v>132</v>
      </c>
      <c r="C68" s="9">
        <v>3</v>
      </c>
      <c r="D68" s="9">
        <v>3</v>
      </c>
      <c r="E68" s="9">
        <v>0</v>
      </c>
      <c r="F68" s="9">
        <v>0</v>
      </c>
      <c r="G68" s="9">
        <v>0</v>
      </c>
    </row>
    <row r="69" spans="1:7" ht="15.6" x14ac:dyDescent="0.3">
      <c r="A69" s="6" t="s">
        <v>133</v>
      </c>
      <c r="B69" s="6" t="s">
        <v>134</v>
      </c>
      <c r="C69" s="9">
        <v>3</v>
      </c>
      <c r="D69" s="9">
        <v>3</v>
      </c>
      <c r="E69" s="9">
        <v>0</v>
      </c>
      <c r="F69" s="9">
        <v>0</v>
      </c>
      <c r="G69" s="9">
        <v>0</v>
      </c>
    </row>
    <row r="70" spans="1:7" ht="15.6" x14ac:dyDescent="0.3">
      <c r="A70" s="6" t="s">
        <v>135</v>
      </c>
      <c r="B70" s="6" t="s">
        <v>136</v>
      </c>
      <c r="C70" s="9">
        <v>3</v>
      </c>
      <c r="D70" s="9">
        <v>3</v>
      </c>
      <c r="E70" s="9">
        <v>0</v>
      </c>
      <c r="F70" s="9">
        <v>0</v>
      </c>
      <c r="G70" s="9">
        <v>0</v>
      </c>
    </row>
    <row r="71" spans="1:7" ht="15.6" x14ac:dyDescent="0.3">
      <c r="A71" s="6" t="s">
        <v>137</v>
      </c>
      <c r="B71" s="6" t="s">
        <v>138</v>
      </c>
      <c r="C71" s="9">
        <v>3</v>
      </c>
      <c r="D71" s="9">
        <v>3</v>
      </c>
      <c r="E71" s="9">
        <v>0</v>
      </c>
      <c r="F71" s="9">
        <v>0</v>
      </c>
      <c r="G71" s="9">
        <v>0</v>
      </c>
    </row>
    <row r="72" spans="1:7" ht="15.6" x14ac:dyDescent="0.3">
      <c r="A72" s="6" t="s">
        <v>139</v>
      </c>
      <c r="B72" s="6" t="s">
        <v>140</v>
      </c>
      <c r="C72" s="9">
        <v>6</v>
      </c>
      <c r="D72" s="9">
        <v>6</v>
      </c>
      <c r="E72" s="9">
        <v>8673.9959999999992</v>
      </c>
      <c r="F72" s="9">
        <v>1529.9670000000001</v>
      </c>
      <c r="G72" s="9">
        <v>0</v>
      </c>
    </row>
    <row r="73" spans="1:7" ht="15.6" x14ac:dyDescent="0.3">
      <c r="A73" s="6" t="s">
        <v>141</v>
      </c>
      <c r="B73" s="6" t="s">
        <v>142</v>
      </c>
      <c r="C73" s="9">
        <v>6</v>
      </c>
      <c r="D73" s="9">
        <v>6</v>
      </c>
      <c r="E73" s="9">
        <v>0</v>
      </c>
      <c r="F73" s="9">
        <v>0</v>
      </c>
      <c r="G73" s="9">
        <v>0</v>
      </c>
    </row>
    <row r="74" spans="1:7" ht="15.6" x14ac:dyDescent="0.3">
      <c r="A74" s="6" t="s">
        <v>143</v>
      </c>
      <c r="B74" s="6" t="s">
        <v>144</v>
      </c>
      <c r="C74" s="9">
        <v>6</v>
      </c>
      <c r="D74" s="9">
        <v>6</v>
      </c>
      <c r="E74" s="9">
        <v>0</v>
      </c>
      <c r="F74" s="9">
        <v>0</v>
      </c>
      <c r="G74" s="9">
        <v>0</v>
      </c>
    </row>
    <row r="75" spans="1:7" ht="15.6" x14ac:dyDescent="0.3">
      <c r="A75" s="6" t="s">
        <v>145</v>
      </c>
      <c r="B75" s="6" t="s">
        <v>146</v>
      </c>
      <c r="C75" s="9">
        <v>6</v>
      </c>
      <c r="D75" s="9">
        <v>6</v>
      </c>
      <c r="E75" s="9">
        <v>0</v>
      </c>
      <c r="F75" s="9">
        <v>0</v>
      </c>
      <c r="G75" s="9">
        <v>0</v>
      </c>
    </row>
    <row r="76" spans="1:7" ht="15.6" x14ac:dyDescent="0.3">
      <c r="A76" s="6" t="s">
        <v>147</v>
      </c>
      <c r="B76" s="6" t="s">
        <v>148</v>
      </c>
      <c r="C76" s="9">
        <v>6</v>
      </c>
      <c r="D76" s="9">
        <v>6</v>
      </c>
      <c r="E76" s="9">
        <v>0</v>
      </c>
      <c r="F76" s="9">
        <v>0</v>
      </c>
      <c r="G76" s="9">
        <v>0</v>
      </c>
    </row>
    <row r="77" spans="1:7" ht="15.6" x14ac:dyDescent="0.3">
      <c r="A77" s="6" t="s">
        <v>149</v>
      </c>
      <c r="B77" s="6" t="s">
        <v>150</v>
      </c>
      <c r="C77" s="9">
        <v>6</v>
      </c>
      <c r="D77" s="9">
        <v>6</v>
      </c>
      <c r="E77" s="9">
        <v>0</v>
      </c>
      <c r="F77" s="9">
        <v>0</v>
      </c>
      <c r="G77" s="9">
        <v>0</v>
      </c>
    </row>
    <row r="78" spans="1:7" ht="15.6" x14ac:dyDescent="0.3">
      <c r="A78" s="6" t="s">
        <v>151</v>
      </c>
      <c r="B78" s="6" t="s">
        <v>152</v>
      </c>
      <c r="C78" s="9">
        <v>6</v>
      </c>
      <c r="D78" s="9">
        <v>6</v>
      </c>
      <c r="E78" s="9">
        <v>0</v>
      </c>
      <c r="F78" s="9">
        <v>0</v>
      </c>
      <c r="G78" s="9">
        <v>0</v>
      </c>
    </row>
    <row r="79" spans="1:7" ht="15.6" x14ac:dyDescent="0.3">
      <c r="A79" s="6" t="s">
        <v>153</v>
      </c>
      <c r="B79" s="6" t="s">
        <v>154</v>
      </c>
      <c r="C79" s="9">
        <v>6</v>
      </c>
      <c r="D79" s="9">
        <v>6</v>
      </c>
      <c r="E79" s="9">
        <v>0</v>
      </c>
      <c r="F79" s="9">
        <v>0</v>
      </c>
      <c r="G79" s="9">
        <v>0</v>
      </c>
    </row>
    <row r="80" spans="1:7" ht="15.6" x14ac:dyDescent="0.3">
      <c r="A80" s="6" t="s">
        <v>155</v>
      </c>
      <c r="B80" s="6" t="s">
        <v>156</v>
      </c>
      <c r="C80" s="9">
        <v>6</v>
      </c>
      <c r="D80" s="9">
        <v>6</v>
      </c>
      <c r="E80" s="9">
        <v>0</v>
      </c>
      <c r="F80" s="9">
        <v>0</v>
      </c>
      <c r="G80" s="9">
        <v>0</v>
      </c>
    </row>
    <row r="81" spans="1:7" ht="15.6" x14ac:dyDescent="0.3">
      <c r="A81" s="6" t="s">
        <v>157</v>
      </c>
      <c r="B81" s="6" t="s">
        <v>158</v>
      </c>
      <c r="C81" s="9">
        <v>6</v>
      </c>
      <c r="D81" s="9">
        <v>6</v>
      </c>
      <c r="E81" s="9">
        <v>0</v>
      </c>
      <c r="F81" s="9">
        <v>0</v>
      </c>
      <c r="G81" s="9">
        <v>0</v>
      </c>
    </row>
    <row r="82" spans="1:7" ht="15.6" x14ac:dyDescent="0.3">
      <c r="A82" s="6" t="s">
        <v>159</v>
      </c>
      <c r="B82" s="6" t="s">
        <v>160</v>
      </c>
      <c r="C82" s="9">
        <v>6</v>
      </c>
      <c r="D82" s="9">
        <v>6</v>
      </c>
      <c r="E82" s="9">
        <v>0</v>
      </c>
      <c r="F82" s="9">
        <v>0</v>
      </c>
      <c r="G82" s="9">
        <v>0</v>
      </c>
    </row>
    <row r="83" spans="1:7" ht="15.6" x14ac:dyDescent="0.3">
      <c r="A83" s="6" t="s">
        <v>161</v>
      </c>
      <c r="B83" s="6" t="s">
        <v>162</v>
      </c>
      <c r="C83" s="9">
        <v>6</v>
      </c>
      <c r="D83" s="9">
        <v>6</v>
      </c>
      <c r="E83" s="9">
        <v>0</v>
      </c>
      <c r="F83" s="9">
        <v>0</v>
      </c>
      <c r="G83" s="9">
        <v>0</v>
      </c>
    </row>
    <row r="84" spans="1:7" ht="15.6" x14ac:dyDescent="0.3">
      <c r="A84" s="6" t="s">
        <v>163</v>
      </c>
      <c r="B84" s="6" t="s">
        <v>164</v>
      </c>
      <c r="C84" s="9">
        <v>6</v>
      </c>
      <c r="D84" s="9">
        <v>6</v>
      </c>
      <c r="E84" s="9">
        <v>0</v>
      </c>
      <c r="F84" s="9">
        <v>0</v>
      </c>
      <c r="G84" s="9">
        <v>0</v>
      </c>
    </row>
    <row r="85" spans="1:7" ht="15.6" x14ac:dyDescent="0.3">
      <c r="A85" s="6" t="s">
        <v>165</v>
      </c>
      <c r="B85" s="6" t="s">
        <v>166</v>
      </c>
      <c r="C85" s="9">
        <v>6</v>
      </c>
      <c r="D85" s="9">
        <v>6</v>
      </c>
      <c r="E85" s="9">
        <v>0</v>
      </c>
      <c r="F85" s="9">
        <v>0</v>
      </c>
      <c r="G85" s="9">
        <v>0</v>
      </c>
    </row>
    <row r="86" spans="1:7" ht="15.6" x14ac:dyDescent="0.3">
      <c r="A86" s="6" t="s">
        <v>167</v>
      </c>
      <c r="B86" s="6" t="s">
        <v>168</v>
      </c>
      <c r="C86" s="9">
        <v>6</v>
      </c>
      <c r="D86" s="9">
        <v>6</v>
      </c>
      <c r="E86" s="9">
        <v>0</v>
      </c>
      <c r="F86" s="9">
        <v>0</v>
      </c>
      <c r="G86" s="9">
        <v>0</v>
      </c>
    </row>
    <row r="87" spans="1:7" ht="15.6" x14ac:dyDescent="0.3">
      <c r="A87" s="6" t="s">
        <v>169</v>
      </c>
      <c r="B87" s="6" t="s">
        <v>170</v>
      </c>
      <c r="C87" s="9">
        <v>6</v>
      </c>
      <c r="D87" s="9">
        <v>6</v>
      </c>
      <c r="E87" s="9">
        <v>0</v>
      </c>
      <c r="F87" s="9">
        <v>0</v>
      </c>
      <c r="G87" s="9">
        <v>0</v>
      </c>
    </row>
    <row r="88" spans="1:7" ht="15.6" x14ac:dyDescent="0.3">
      <c r="A88" s="6" t="s">
        <v>171</v>
      </c>
      <c r="B88" s="6" t="s">
        <v>172</v>
      </c>
      <c r="C88" s="9">
        <v>3</v>
      </c>
      <c r="D88" s="9">
        <v>3</v>
      </c>
      <c r="E88" s="9">
        <v>0</v>
      </c>
      <c r="F88" s="9">
        <v>0</v>
      </c>
      <c r="G88" s="9">
        <v>0</v>
      </c>
    </row>
    <row r="89" spans="1:7" ht="15.6" x14ac:dyDescent="0.3">
      <c r="A89" s="6" t="s">
        <v>173</v>
      </c>
      <c r="B89" s="6" t="s">
        <v>174</v>
      </c>
      <c r="C89" s="9">
        <v>3</v>
      </c>
      <c r="D89" s="9">
        <v>3</v>
      </c>
      <c r="E89" s="9">
        <v>0</v>
      </c>
      <c r="F89" s="9">
        <v>0</v>
      </c>
      <c r="G89" s="9">
        <v>0</v>
      </c>
    </row>
    <row r="90" spans="1:7" ht="15.6" x14ac:dyDescent="0.3">
      <c r="A90" s="6" t="s">
        <v>175</v>
      </c>
      <c r="B90" s="6" t="s">
        <v>176</v>
      </c>
      <c r="C90" s="9">
        <v>3</v>
      </c>
      <c r="D90" s="9">
        <v>3</v>
      </c>
      <c r="E90" s="9">
        <v>0</v>
      </c>
      <c r="F90" s="9">
        <v>0</v>
      </c>
      <c r="G90" s="9">
        <v>0</v>
      </c>
    </row>
    <row r="91" spans="1:7" ht="15.6" x14ac:dyDescent="0.3">
      <c r="A91" s="6" t="s">
        <v>177</v>
      </c>
      <c r="B91" s="6" t="s">
        <v>178</v>
      </c>
      <c r="C91" s="9">
        <v>3</v>
      </c>
      <c r="D91" s="9">
        <v>3</v>
      </c>
      <c r="E91" s="9">
        <v>0</v>
      </c>
      <c r="F91" s="9">
        <v>0</v>
      </c>
      <c r="G91" s="9">
        <v>0</v>
      </c>
    </row>
    <row r="92" spans="1:7" ht="15.6" x14ac:dyDescent="0.3">
      <c r="A92" s="6" t="s">
        <v>179</v>
      </c>
      <c r="B92" s="6" t="s">
        <v>180</v>
      </c>
      <c r="C92" s="9">
        <v>3</v>
      </c>
      <c r="D92" s="9">
        <v>3</v>
      </c>
      <c r="E92" s="9">
        <v>0</v>
      </c>
      <c r="F92" s="9">
        <v>0</v>
      </c>
      <c r="G92" s="9">
        <v>0</v>
      </c>
    </row>
    <row r="93" spans="1:7" ht="15.6" x14ac:dyDescent="0.3">
      <c r="A93" s="6" t="s">
        <v>181</v>
      </c>
      <c r="B93" s="6" t="s">
        <v>182</v>
      </c>
      <c r="C93" s="9">
        <v>3</v>
      </c>
      <c r="D93" s="9">
        <v>3</v>
      </c>
      <c r="E93" s="9">
        <v>0</v>
      </c>
      <c r="F93" s="9">
        <v>0</v>
      </c>
      <c r="G93" s="9">
        <v>0</v>
      </c>
    </row>
    <row r="94" spans="1:7" ht="15.6" x14ac:dyDescent="0.3">
      <c r="A94" s="6" t="s">
        <v>183</v>
      </c>
      <c r="B94" s="6" t="s">
        <v>184</v>
      </c>
      <c r="C94" s="9">
        <v>6</v>
      </c>
      <c r="D94" s="9">
        <v>6</v>
      </c>
      <c r="E94" s="9">
        <v>0</v>
      </c>
      <c r="F94" s="9">
        <v>0</v>
      </c>
      <c r="G94" s="9">
        <v>0</v>
      </c>
    </row>
    <row r="95" spans="1:7" ht="15.6" x14ac:dyDescent="0.3">
      <c r="A95" s="6" t="s">
        <v>185</v>
      </c>
      <c r="B95" s="6" t="s">
        <v>186</v>
      </c>
      <c r="C95" s="9">
        <v>6</v>
      </c>
      <c r="D95" s="9">
        <v>6</v>
      </c>
      <c r="E95" s="9">
        <v>0</v>
      </c>
      <c r="F95" s="9">
        <v>0</v>
      </c>
      <c r="G95" s="9">
        <v>0</v>
      </c>
    </row>
    <row r="96" spans="1:7" ht="15.6" x14ac:dyDescent="0.3">
      <c r="A96" s="6" t="s">
        <v>187</v>
      </c>
      <c r="B96" s="6" t="s">
        <v>188</v>
      </c>
      <c r="C96" s="9">
        <v>6</v>
      </c>
      <c r="D96" s="9">
        <v>6</v>
      </c>
      <c r="E96" s="9">
        <v>0</v>
      </c>
      <c r="F96" s="9">
        <v>0</v>
      </c>
      <c r="G96" s="9">
        <v>0</v>
      </c>
    </row>
    <row r="97" spans="1:7" ht="15.6" x14ac:dyDescent="0.3">
      <c r="A97" s="6" t="s">
        <v>189</v>
      </c>
      <c r="B97" s="6" t="s">
        <v>190</v>
      </c>
      <c r="C97" s="9">
        <v>6</v>
      </c>
      <c r="D97" s="9">
        <v>6</v>
      </c>
      <c r="E97" s="9">
        <v>0</v>
      </c>
      <c r="F97" s="9">
        <v>0</v>
      </c>
      <c r="G97" s="9">
        <v>0</v>
      </c>
    </row>
    <row r="98" spans="1:7" ht="15.6" x14ac:dyDescent="0.3">
      <c r="A98" s="6" t="s">
        <v>191</v>
      </c>
      <c r="B98" s="6" t="s">
        <v>192</v>
      </c>
      <c r="C98" s="9">
        <v>6</v>
      </c>
      <c r="D98" s="9">
        <v>6</v>
      </c>
      <c r="E98" s="9">
        <v>0</v>
      </c>
      <c r="F98" s="9">
        <v>0</v>
      </c>
      <c r="G98" s="9">
        <v>0</v>
      </c>
    </row>
    <row r="99" spans="1:7" ht="15.6" x14ac:dyDescent="0.3">
      <c r="A99" s="6" t="s">
        <v>193</v>
      </c>
      <c r="B99" s="6" t="s">
        <v>194</v>
      </c>
      <c r="C99" s="9">
        <v>6</v>
      </c>
      <c r="D99" s="9">
        <v>6</v>
      </c>
      <c r="E99" s="9">
        <v>0</v>
      </c>
      <c r="F99" s="9">
        <v>0</v>
      </c>
      <c r="G99" s="9">
        <v>0</v>
      </c>
    </row>
    <row r="100" spans="1:7" ht="15.6" x14ac:dyDescent="0.3">
      <c r="A100" s="6" t="s">
        <v>195</v>
      </c>
      <c r="B100" s="6" t="s">
        <v>196</v>
      </c>
      <c r="C100" s="9">
        <v>6</v>
      </c>
      <c r="D100" s="9">
        <v>6</v>
      </c>
      <c r="E100" s="9">
        <v>0</v>
      </c>
      <c r="F100" s="9">
        <v>0</v>
      </c>
      <c r="G100" s="9">
        <v>0</v>
      </c>
    </row>
    <row r="101" spans="1:7" ht="15.6" x14ac:dyDescent="0.3">
      <c r="A101" s="6" t="s">
        <v>197</v>
      </c>
      <c r="B101" s="6" t="s">
        <v>198</v>
      </c>
      <c r="C101" s="9">
        <v>6</v>
      </c>
      <c r="D101" s="9">
        <v>6</v>
      </c>
      <c r="E101" s="9">
        <v>0</v>
      </c>
      <c r="F101" s="9">
        <v>0</v>
      </c>
      <c r="G101" s="9">
        <v>0</v>
      </c>
    </row>
    <row r="102" spans="1:7" ht="15.6" x14ac:dyDescent="0.3">
      <c r="A102" s="6" t="s">
        <v>199</v>
      </c>
      <c r="B102" s="6" t="s">
        <v>200</v>
      </c>
      <c r="C102" s="9">
        <v>4</v>
      </c>
      <c r="D102" s="9">
        <v>4</v>
      </c>
      <c r="E102" s="9">
        <v>0</v>
      </c>
      <c r="F102" s="9">
        <v>0</v>
      </c>
      <c r="G102" s="9">
        <v>12755.81</v>
      </c>
    </row>
    <row r="103" spans="1:7" ht="15.6" x14ac:dyDescent="0.3">
      <c r="A103" s="6" t="s">
        <v>201</v>
      </c>
      <c r="B103" s="6" t="s">
        <v>202</v>
      </c>
      <c r="C103" s="9">
        <v>4</v>
      </c>
      <c r="D103" s="9">
        <v>4</v>
      </c>
      <c r="E103" s="9">
        <v>0</v>
      </c>
      <c r="F103" s="9">
        <v>0</v>
      </c>
      <c r="G103" s="9">
        <v>2863.1770000000001</v>
      </c>
    </row>
    <row r="104" spans="1:7" ht="15.6" x14ac:dyDescent="0.3">
      <c r="A104" s="6" t="s">
        <v>203</v>
      </c>
      <c r="B104" s="6" t="s">
        <v>204</v>
      </c>
      <c r="C104" s="9">
        <v>4</v>
      </c>
      <c r="D104" s="9">
        <v>4</v>
      </c>
      <c r="E104" s="9">
        <v>0</v>
      </c>
      <c r="F104" s="9">
        <v>0</v>
      </c>
      <c r="G104" s="9">
        <v>551.44200000000001</v>
      </c>
    </row>
    <row r="105" spans="1:7" ht="15.6" x14ac:dyDescent="0.3">
      <c r="A105" s="6" t="s">
        <v>205</v>
      </c>
      <c r="B105" s="6" t="s">
        <v>206</v>
      </c>
      <c r="C105" s="9">
        <v>4</v>
      </c>
      <c r="D105" s="9">
        <v>4</v>
      </c>
      <c r="E105" s="9">
        <v>0</v>
      </c>
      <c r="F105" s="9">
        <v>0</v>
      </c>
      <c r="G105" s="9">
        <v>0</v>
      </c>
    </row>
    <row r="106" spans="1:7" ht="15.6" x14ac:dyDescent="0.3">
      <c r="A106" s="6" t="s">
        <v>207</v>
      </c>
      <c r="B106" s="6" t="s">
        <v>208</v>
      </c>
      <c r="C106" s="9">
        <v>4</v>
      </c>
      <c r="D106" s="9">
        <v>4</v>
      </c>
      <c r="E106" s="9">
        <v>0</v>
      </c>
      <c r="F106" s="9">
        <v>0</v>
      </c>
      <c r="G106" s="9">
        <v>0</v>
      </c>
    </row>
    <row r="107" spans="1:7" ht="15.6" x14ac:dyDescent="0.3">
      <c r="A107" s="6" t="s">
        <v>209</v>
      </c>
      <c r="B107" s="6" t="s">
        <v>210</v>
      </c>
      <c r="C107" s="9">
        <v>4</v>
      </c>
      <c r="D107" s="9">
        <v>4</v>
      </c>
      <c r="E107" s="9">
        <v>0</v>
      </c>
      <c r="F107" s="9">
        <v>0</v>
      </c>
      <c r="G107" s="9">
        <v>0</v>
      </c>
    </row>
    <row r="108" spans="1:7" ht="15.6" x14ac:dyDescent="0.3">
      <c r="A108" s="6" t="s">
        <v>211</v>
      </c>
      <c r="B108" s="6" t="s">
        <v>212</v>
      </c>
      <c r="C108" s="9">
        <v>6</v>
      </c>
      <c r="D108" s="9">
        <v>6</v>
      </c>
      <c r="E108" s="9">
        <v>0</v>
      </c>
      <c r="F108" s="9">
        <v>0</v>
      </c>
      <c r="G108" s="9">
        <v>0</v>
      </c>
    </row>
    <row r="109" spans="1:7" ht="15.6" x14ac:dyDescent="0.3">
      <c r="A109" s="6" t="s">
        <v>213</v>
      </c>
      <c r="B109" s="6" t="s">
        <v>214</v>
      </c>
      <c r="C109" s="9">
        <v>4</v>
      </c>
      <c r="D109" s="9">
        <v>4</v>
      </c>
      <c r="E109" s="9">
        <v>0</v>
      </c>
      <c r="F109" s="9">
        <v>0</v>
      </c>
      <c r="G109" s="9">
        <v>0</v>
      </c>
    </row>
    <row r="110" spans="1:7" ht="15.6" x14ac:dyDescent="0.3">
      <c r="A110" s="6" t="s">
        <v>215</v>
      </c>
      <c r="B110" s="6" t="s">
        <v>216</v>
      </c>
      <c r="C110" s="9">
        <v>4</v>
      </c>
      <c r="D110" s="9">
        <v>4</v>
      </c>
      <c r="E110" s="9">
        <v>0</v>
      </c>
      <c r="F110" s="9">
        <v>0</v>
      </c>
      <c r="G110" s="9">
        <v>9085.8029999999999</v>
      </c>
    </row>
    <row r="111" spans="1:7" ht="15.6" x14ac:dyDescent="0.3">
      <c r="A111" s="6" t="s">
        <v>217</v>
      </c>
      <c r="B111" s="6" t="s">
        <v>218</v>
      </c>
      <c r="C111" s="9">
        <v>4</v>
      </c>
      <c r="D111" s="9">
        <v>4</v>
      </c>
      <c r="E111" s="9">
        <v>0</v>
      </c>
      <c r="F111" s="9">
        <v>0</v>
      </c>
      <c r="G111" s="9">
        <v>0</v>
      </c>
    </row>
    <row r="112" spans="1:7" ht="15.6" x14ac:dyDescent="0.3">
      <c r="A112" s="6" t="s">
        <v>219</v>
      </c>
      <c r="B112" s="6" t="s">
        <v>220</v>
      </c>
      <c r="C112" s="9">
        <v>6</v>
      </c>
      <c r="D112" s="9">
        <v>6</v>
      </c>
      <c r="E112" s="9">
        <v>0</v>
      </c>
      <c r="F112" s="9">
        <v>0</v>
      </c>
      <c r="G112" s="9">
        <v>0</v>
      </c>
    </row>
    <row r="113" spans="1:7" ht="15.6" x14ac:dyDescent="0.3">
      <c r="A113" s="6" t="s">
        <v>221</v>
      </c>
      <c r="B113" s="6" t="s">
        <v>222</v>
      </c>
      <c r="C113" s="9">
        <v>6</v>
      </c>
      <c r="D113" s="9">
        <v>6</v>
      </c>
      <c r="E113" s="9">
        <v>10770.233</v>
      </c>
      <c r="F113" s="9">
        <v>2438.299</v>
      </c>
      <c r="G113" s="9">
        <v>0</v>
      </c>
    </row>
    <row r="114" spans="1:7" ht="15.6" x14ac:dyDescent="0.3">
      <c r="A114" s="6" t="s">
        <v>223</v>
      </c>
      <c r="B114" s="6" t="s">
        <v>224</v>
      </c>
      <c r="C114" s="9">
        <v>4</v>
      </c>
      <c r="D114" s="9">
        <v>4</v>
      </c>
      <c r="E114" s="9">
        <v>0</v>
      </c>
      <c r="F114" s="9">
        <v>0</v>
      </c>
      <c r="G114" s="9">
        <v>0</v>
      </c>
    </row>
    <row r="115" spans="1:7" ht="15.6" x14ac:dyDescent="0.3">
      <c r="A115" s="6" t="s">
        <v>225</v>
      </c>
      <c r="B115" s="6" t="s">
        <v>226</v>
      </c>
      <c r="C115" s="9">
        <v>4</v>
      </c>
      <c r="D115" s="9">
        <v>4</v>
      </c>
      <c r="E115" s="9">
        <v>0</v>
      </c>
      <c r="F115" s="9">
        <v>0</v>
      </c>
      <c r="G115" s="9">
        <v>4688.5119999999997</v>
      </c>
    </row>
    <row r="116" spans="1:7" ht="15.6" x14ac:dyDescent="0.3">
      <c r="A116" s="6" t="s">
        <v>227</v>
      </c>
      <c r="B116" s="6" t="s">
        <v>228</v>
      </c>
      <c r="C116" s="9">
        <v>4</v>
      </c>
      <c r="D116" s="9">
        <v>3</v>
      </c>
      <c r="E116" s="9">
        <v>33207.809000000001</v>
      </c>
      <c r="F116" s="9">
        <v>1000.047</v>
      </c>
      <c r="G116" s="9">
        <v>0</v>
      </c>
    </row>
    <row r="117" spans="1:7" ht="15.6" x14ac:dyDescent="0.3">
      <c r="A117" s="6" t="s">
        <v>229</v>
      </c>
      <c r="B117" s="6" t="s">
        <v>230</v>
      </c>
      <c r="C117" s="9">
        <v>4</v>
      </c>
      <c r="D117" s="9">
        <v>3</v>
      </c>
      <c r="E117" s="9">
        <v>0</v>
      </c>
      <c r="F117" s="9">
        <v>0</v>
      </c>
      <c r="G117" s="9">
        <v>0</v>
      </c>
    </row>
    <row r="118" spans="1:7" ht="15.6" x14ac:dyDescent="0.3">
      <c r="A118" s="6" t="s">
        <v>231</v>
      </c>
      <c r="B118" s="6" t="s">
        <v>232</v>
      </c>
      <c r="C118" s="9">
        <v>4</v>
      </c>
      <c r="D118" s="9">
        <v>4</v>
      </c>
      <c r="E118" s="9">
        <v>0</v>
      </c>
      <c r="F118" s="9">
        <v>0</v>
      </c>
      <c r="G118" s="9">
        <v>0</v>
      </c>
    </row>
    <row r="119" spans="1:7" ht="15.6" x14ac:dyDescent="0.3">
      <c r="A119" s="6" t="s">
        <v>233</v>
      </c>
      <c r="B119" s="6" t="s">
        <v>234</v>
      </c>
      <c r="C119" s="9">
        <v>4</v>
      </c>
      <c r="D119" s="9">
        <v>6</v>
      </c>
      <c r="E119" s="9">
        <v>0</v>
      </c>
      <c r="F119" s="9">
        <v>0</v>
      </c>
      <c r="G119" s="9">
        <v>0</v>
      </c>
    </row>
    <row r="120" spans="1:7" ht="15.6" x14ac:dyDescent="0.3">
      <c r="A120" s="6" t="s">
        <v>235</v>
      </c>
      <c r="B120" s="6" t="s">
        <v>236</v>
      </c>
      <c r="C120" s="9">
        <v>4</v>
      </c>
      <c r="D120" s="9">
        <v>4</v>
      </c>
      <c r="E120" s="9">
        <v>0</v>
      </c>
      <c r="F120" s="9">
        <v>0</v>
      </c>
      <c r="G120" s="9">
        <v>13581.555</v>
      </c>
    </row>
    <row r="121" spans="1:7" ht="15.6" x14ac:dyDescent="0.3">
      <c r="A121" s="6" t="s">
        <v>237</v>
      </c>
      <c r="B121" s="6" t="s">
        <v>238</v>
      </c>
      <c r="C121" s="9">
        <v>4</v>
      </c>
      <c r="D121" s="9">
        <v>3</v>
      </c>
      <c r="E121" s="9">
        <v>0</v>
      </c>
      <c r="F121" s="9">
        <v>0</v>
      </c>
      <c r="G121" s="9">
        <v>0</v>
      </c>
    </row>
    <row r="122" spans="1:7" ht="15.6" x14ac:dyDescent="0.3">
      <c r="A122" s="6" t="s">
        <v>239</v>
      </c>
      <c r="B122" s="6" t="s">
        <v>240</v>
      </c>
      <c r="C122" s="9">
        <v>4</v>
      </c>
      <c r="D122" s="9">
        <v>4</v>
      </c>
      <c r="E122" s="9">
        <v>0</v>
      </c>
      <c r="F122" s="9">
        <v>0</v>
      </c>
      <c r="G122" s="9">
        <v>0</v>
      </c>
    </row>
    <row r="123" spans="1:7" ht="15.6" x14ac:dyDescent="0.3">
      <c r="A123" s="6" t="s">
        <v>233</v>
      </c>
      <c r="B123" s="6" t="s">
        <v>241</v>
      </c>
      <c r="C123" s="9">
        <v>4</v>
      </c>
      <c r="D123" s="9">
        <v>6</v>
      </c>
      <c r="E123" s="9">
        <v>0</v>
      </c>
      <c r="F123" s="9">
        <v>0</v>
      </c>
      <c r="G123" s="9">
        <v>0</v>
      </c>
    </row>
    <row r="124" spans="1:7" ht="15.6" x14ac:dyDescent="0.3">
      <c r="A124" s="6" t="s">
        <v>242</v>
      </c>
      <c r="B124" s="6" t="s">
        <v>243</v>
      </c>
      <c r="C124" s="9">
        <v>4</v>
      </c>
      <c r="D124" s="9">
        <v>4</v>
      </c>
      <c r="E124" s="9">
        <v>0</v>
      </c>
      <c r="F124" s="9">
        <v>0</v>
      </c>
      <c r="G124" s="9">
        <v>0</v>
      </c>
    </row>
    <row r="125" spans="1:7" ht="15.6" x14ac:dyDescent="0.3">
      <c r="A125" s="6" t="s">
        <v>244</v>
      </c>
      <c r="B125" s="6" t="s">
        <v>245</v>
      </c>
      <c r="C125" s="9">
        <v>4</v>
      </c>
      <c r="D125" s="9">
        <v>3</v>
      </c>
      <c r="E125" s="9">
        <v>0</v>
      </c>
      <c r="F125" s="9">
        <v>0</v>
      </c>
      <c r="G125" s="9">
        <v>0</v>
      </c>
    </row>
    <row r="126" spans="1:7" ht="15.6" x14ac:dyDescent="0.3">
      <c r="A126" s="6" t="s">
        <v>246</v>
      </c>
      <c r="B126" s="6" t="s">
        <v>247</v>
      </c>
      <c r="C126" s="9">
        <v>2</v>
      </c>
      <c r="D126" s="9">
        <v>2</v>
      </c>
      <c r="E126" s="9">
        <v>0</v>
      </c>
      <c r="F126" s="9">
        <v>0</v>
      </c>
      <c r="G126" s="9">
        <v>0</v>
      </c>
    </row>
    <row r="127" spans="1:7" ht="15.6" x14ac:dyDescent="0.3">
      <c r="A127" s="6" t="s">
        <v>248</v>
      </c>
      <c r="B127" s="6" t="s">
        <v>249</v>
      </c>
      <c r="C127" s="9">
        <v>4</v>
      </c>
      <c r="D127" s="9">
        <v>4</v>
      </c>
      <c r="E127" s="9">
        <v>0</v>
      </c>
      <c r="F127" s="9">
        <v>0</v>
      </c>
      <c r="G127" s="9">
        <v>0</v>
      </c>
    </row>
    <row r="128" spans="1:7" ht="15.6" x14ac:dyDescent="0.3">
      <c r="A128" s="6" t="s">
        <v>250</v>
      </c>
      <c r="B128" s="6" t="s">
        <v>251</v>
      </c>
      <c r="C128" s="9">
        <v>4</v>
      </c>
      <c r="D128" s="9">
        <v>6</v>
      </c>
      <c r="E128" s="9">
        <v>0</v>
      </c>
      <c r="F128" s="9">
        <v>0</v>
      </c>
      <c r="G128" s="9">
        <v>0</v>
      </c>
    </row>
    <row r="129" spans="1:7" ht="15.6" x14ac:dyDescent="0.3">
      <c r="A129" s="6" t="s">
        <v>252</v>
      </c>
      <c r="B129" s="6" t="s">
        <v>253</v>
      </c>
      <c r="C129" s="9">
        <v>6</v>
      </c>
      <c r="D129" s="9">
        <v>6</v>
      </c>
      <c r="E129" s="9">
        <v>0</v>
      </c>
      <c r="F129" s="9">
        <v>0</v>
      </c>
      <c r="G129" s="9">
        <v>0</v>
      </c>
    </row>
    <row r="130" spans="1:7" ht="15.6" x14ac:dyDescent="0.3">
      <c r="A130" s="6" t="s">
        <v>254</v>
      </c>
      <c r="B130" s="6" t="s">
        <v>255</v>
      </c>
      <c r="C130" s="9">
        <v>6</v>
      </c>
      <c r="D130" s="9">
        <v>6</v>
      </c>
      <c r="E130" s="9">
        <v>1985.585</v>
      </c>
      <c r="F130" s="9">
        <v>397.214</v>
      </c>
      <c r="G130" s="9">
        <v>0</v>
      </c>
    </row>
    <row r="131" spans="1:7" ht="15.6" x14ac:dyDescent="0.3">
      <c r="A131" s="6" t="s">
        <v>256</v>
      </c>
      <c r="B131" s="6" t="s">
        <v>257</v>
      </c>
      <c r="C131" s="9">
        <v>6</v>
      </c>
      <c r="D131" s="9">
        <v>6</v>
      </c>
      <c r="E131" s="9">
        <v>0</v>
      </c>
      <c r="F131" s="9">
        <v>0</v>
      </c>
      <c r="G131" s="9">
        <v>0</v>
      </c>
    </row>
    <row r="132" spans="1:7" ht="15.6" x14ac:dyDescent="0.3">
      <c r="A132" s="6" t="s">
        <v>258</v>
      </c>
      <c r="B132" s="6" t="s">
        <v>259</v>
      </c>
      <c r="C132" s="9">
        <v>6</v>
      </c>
      <c r="D132" s="9">
        <v>6</v>
      </c>
      <c r="E132" s="9">
        <v>46487.847999999998</v>
      </c>
      <c r="F132" s="9">
        <v>12028.465</v>
      </c>
      <c r="G132" s="9">
        <v>0</v>
      </c>
    </row>
    <row r="133" spans="1:7" ht="15.6" x14ac:dyDescent="0.3">
      <c r="A133" s="6" t="s">
        <v>260</v>
      </c>
      <c r="B133" s="6" t="s">
        <v>261</v>
      </c>
      <c r="C133" s="9">
        <v>6</v>
      </c>
      <c r="D133" s="9">
        <v>6</v>
      </c>
      <c r="E133" s="9">
        <v>0</v>
      </c>
      <c r="F133" s="9">
        <v>0</v>
      </c>
      <c r="G133" s="9">
        <v>0</v>
      </c>
    </row>
    <row r="134" spans="1:7" ht="15.6" x14ac:dyDescent="0.3">
      <c r="A134" s="6" t="s">
        <v>262</v>
      </c>
      <c r="B134" s="6" t="s">
        <v>263</v>
      </c>
      <c r="C134" s="9">
        <v>6</v>
      </c>
      <c r="D134" s="9">
        <v>6</v>
      </c>
      <c r="E134" s="9">
        <v>20817.32</v>
      </c>
      <c r="F134" s="9">
        <v>6397.7280000000001</v>
      </c>
      <c r="G134" s="9">
        <v>0</v>
      </c>
    </row>
    <row r="135" spans="1:7" ht="15.6" x14ac:dyDescent="0.3">
      <c r="A135" s="6" t="s">
        <v>264</v>
      </c>
      <c r="B135" s="6" t="s">
        <v>265</v>
      </c>
      <c r="C135" s="9">
        <v>6</v>
      </c>
      <c r="D135" s="9">
        <v>6</v>
      </c>
      <c r="E135" s="9">
        <v>0</v>
      </c>
      <c r="F135" s="9">
        <v>0</v>
      </c>
      <c r="G135" s="9">
        <v>0</v>
      </c>
    </row>
    <row r="136" spans="1:7" ht="15.6" x14ac:dyDescent="0.3">
      <c r="A136" s="6" t="s">
        <v>266</v>
      </c>
      <c r="B136" s="6" t="s">
        <v>267</v>
      </c>
      <c r="C136" s="9">
        <v>6</v>
      </c>
      <c r="D136" s="9">
        <v>6</v>
      </c>
      <c r="E136" s="9">
        <v>86440.926999999996</v>
      </c>
      <c r="F136" s="9">
        <v>21224.941999999999</v>
      </c>
      <c r="G136" s="9">
        <v>561.16499999999996</v>
      </c>
    </row>
    <row r="137" spans="1:7" ht="15.6" x14ac:dyDescent="0.3">
      <c r="A137" s="6" t="s">
        <v>268</v>
      </c>
      <c r="B137" s="6" t="s">
        <v>269</v>
      </c>
      <c r="C137" s="9">
        <v>4</v>
      </c>
      <c r="D137" s="9">
        <v>4</v>
      </c>
      <c r="E137" s="9">
        <v>0</v>
      </c>
      <c r="F137" s="9">
        <v>0</v>
      </c>
      <c r="G137" s="9">
        <v>0</v>
      </c>
    </row>
    <row r="138" spans="1:7" ht="15.6" x14ac:dyDescent="0.3">
      <c r="A138" s="6" t="s">
        <v>270</v>
      </c>
      <c r="B138" s="6" t="s">
        <v>271</v>
      </c>
      <c r="C138" s="9">
        <v>6</v>
      </c>
      <c r="D138" s="9">
        <v>6</v>
      </c>
      <c r="E138" s="9">
        <v>0</v>
      </c>
      <c r="F138" s="9">
        <v>0</v>
      </c>
      <c r="G138" s="9">
        <v>0</v>
      </c>
    </row>
    <row r="139" spans="1:7" ht="15.6" x14ac:dyDescent="0.3">
      <c r="A139" s="6" t="s">
        <v>272</v>
      </c>
      <c r="B139" s="6" t="s">
        <v>273</v>
      </c>
      <c r="C139" s="9">
        <v>4</v>
      </c>
      <c r="D139" s="9">
        <v>4</v>
      </c>
      <c r="E139" s="9">
        <v>0</v>
      </c>
      <c r="F139" s="9">
        <v>0</v>
      </c>
      <c r="G139" s="9">
        <v>0</v>
      </c>
    </row>
    <row r="140" spans="1:7" ht="15.6" x14ac:dyDescent="0.3">
      <c r="A140" s="6" t="s">
        <v>274</v>
      </c>
      <c r="B140" s="6" t="s">
        <v>275</v>
      </c>
      <c r="C140" s="9">
        <v>6</v>
      </c>
      <c r="D140" s="9">
        <v>6</v>
      </c>
      <c r="E140" s="9">
        <v>0</v>
      </c>
      <c r="F140" s="9">
        <v>0</v>
      </c>
      <c r="G140" s="9">
        <v>0</v>
      </c>
    </row>
    <row r="141" spans="1:7" ht="15.6" x14ac:dyDescent="0.3">
      <c r="A141" s="6" t="s">
        <v>276</v>
      </c>
      <c r="B141" s="6" t="s">
        <v>277</v>
      </c>
      <c r="C141" s="9">
        <v>4</v>
      </c>
      <c r="D141" s="9">
        <v>4</v>
      </c>
      <c r="E141" s="9">
        <v>0</v>
      </c>
      <c r="F141" s="9">
        <v>0</v>
      </c>
      <c r="G141" s="9">
        <v>0</v>
      </c>
    </row>
    <row r="142" spans="1:7" ht="15.6" x14ac:dyDescent="0.3">
      <c r="A142" s="6" t="s">
        <v>278</v>
      </c>
      <c r="B142" s="6" t="s">
        <v>279</v>
      </c>
      <c r="C142" s="9">
        <v>6</v>
      </c>
      <c r="D142" s="9">
        <v>6</v>
      </c>
      <c r="E142" s="9">
        <v>0</v>
      </c>
      <c r="F142" s="9">
        <v>0</v>
      </c>
      <c r="G142" s="9">
        <v>0</v>
      </c>
    </row>
    <row r="143" spans="1:7" ht="15.6" x14ac:dyDescent="0.3">
      <c r="A143" s="6" t="s">
        <v>280</v>
      </c>
      <c r="B143" s="6" t="s">
        <v>281</v>
      </c>
      <c r="C143" s="9">
        <v>6</v>
      </c>
      <c r="D143" s="9">
        <v>6</v>
      </c>
      <c r="E143" s="9">
        <v>0</v>
      </c>
      <c r="F143" s="9">
        <v>0</v>
      </c>
      <c r="G143" s="9">
        <v>-39.576000000000001</v>
      </c>
    </row>
    <row r="144" spans="1:7" ht="15.6" x14ac:dyDescent="0.3">
      <c r="A144" s="6" t="s">
        <v>282</v>
      </c>
      <c r="B144" s="6" t="s">
        <v>283</v>
      </c>
      <c r="C144" s="9">
        <v>6</v>
      </c>
      <c r="D144" s="9">
        <v>6</v>
      </c>
      <c r="E144" s="9">
        <v>0</v>
      </c>
      <c r="F144" s="9">
        <v>0</v>
      </c>
      <c r="G144" s="9">
        <v>0</v>
      </c>
    </row>
    <row r="145" spans="1:7" ht="15.6" x14ac:dyDescent="0.3">
      <c r="A145" s="6" t="s">
        <v>284</v>
      </c>
      <c r="B145" s="6" t="s">
        <v>285</v>
      </c>
      <c r="C145" s="9">
        <v>6</v>
      </c>
      <c r="D145" s="9">
        <v>6</v>
      </c>
      <c r="E145" s="9">
        <v>0</v>
      </c>
      <c r="F145" s="9">
        <v>0</v>
      </c>
      <c r="G145" s="9">
        <v>0</v>
      </c>
    </row>
    <row r="146" spans="1:7" ht="15.6" x14ac:dyDescent="0.3">
      <c r="A146" s="6" t="s">
        <v>286</v>
      </c>
      <c r="B146" s="6" t="s">
        <v>287</v>
      </c>
      <c r="C146" s="9">
        <v>6</v>
      </c>
      <c r="D146" s="9">
        <v>6</v>
      </c>
      <c r="E146" s="9">
        <v>0</v>
      </c>
      <c r="F146" s="9">
        <v>0</v>
      </c>
      <c r="G146" s="9">
        <v>0</v>
      </c>
    </row>
    <row r="147" spans="1:7" ht="15.6" x14ac:dyDescent="0.3">
      <c r="A147" s="6" t="s">
        <v>288</v>
      </c>
      <c r="B147" s="6" t="s">
        <v>289</v>
      </c>
      <c r="C147" s="9">
        <v>4</v>
      </c>
      <c r="D147" s="9">
        <v>4</v>
      </c>
      <c r="E147" s="9">
        <v>0</v>
      </c>
      <c r="F147" s="9">
        <v>0</v>
      </c>
      <c r="G147" s="9">
        <v>0</v>
      </c>
    </row>
    <row r="148" spans="1:7" ht="15.6" x14ac:dyDescent="0.3">
      <c r="A148" s="6" t="s">
        <v>290</v>
      </c>
      <c r="B148" s="6" t="s">
        <v>291</v>
      </c>
      <c r="C148" s="9">
        <v>6</v>
      </c>
      <c r="D148" s="9">
        <v>6</v>
      </c>
      <c r="E148" s="9">
        <v>0</v>
      </c>
      <c r="F148" s="9">
        <v>0</v>
      </c>
      <c r="G148" s="9">
        <v>0</v>
      </c>
    </row>
    <row r="149" spans="1:7" ht="15.6" x14ac:dyDescent="0.3">
      <c r="A149" s="6" t="s">
        <v>292</v>
      </c>
      <c r="B149" s="6" t="s">
        <v>293</v>
      </c>
      <c r="C149" s="9">
        <v>6</v>
      </c>
      <c r="D149" s="9">
        <v>6</v>
      </c>
      <c r="E149" s="9">
        <v>0</v>
      </c>
      <c r="F149" s="9">
        <v>0</v>
      </c>
      <c r="G149" s="9">
        <v>0</v>
      </c>
    </row>
    <row r="150" spans="1:7" ht="15.6" x14ac:dyDescent="0.3">
      <c r="A150" s="6" t="s">
        <v>294</v>
      </c>
      <c r="B150" s="6" t="s">
        <v>295</v>
      </c>
      <c r="C150" s="9">
        <v>6</v>
      </c>
      <c r="D150" s="9">
        <v>6</v>
      </c>
      <c r="E150" s="9">
        <v>0</v>
      </c>
      <c r="F150" s="9">
        <v>0</v>
      </c>
      <c r="G150" s="9">
        <v>0</v>
      </c>
    </row>
    <row r="151" spans="1:7" ht="15.6" x14ac:dyDescent="0.3">
      <c r="A151" s="6" t="s">
        <v>296</v>
      </c>
      <c r="B151" s="6" t="s">
        <v>297</v>
      </c>
      <c r="C151" s="9">
        <v>6</v>
      </c>
      <c r="D151" s="9">
        <v>6</v>
      </c>
      <c r="E151" s="9">
        <v>0</v>
      </c>
      <c r="F151" s="9">
        <v>0</v>
      </c>
      <c r="G151" s="9">
        <v>0</v>
      </c>
    </row>
    <row r="152" spans="1:7" ht="15.6" x14ac:dyDescent="0.3">
      <c r="A152" s="6" t="s">
        <v>298</v>
      </c>
      <c r="B152" s="6" t="s">
        <v>299</v>
      </c>
      <c r="C152" s="9">
        <v>4</v>
      </c>
      <c r="D152" s="9">
        <v>4</v>
      </c>
      <c r="E152" s="9">
        <v>0</v>
      </c>
      <c r="F152" s="9">
        <v>0</v>
      </c>
      <c r="G152" s="9">
        <v>0</v>
      </c>
    </row>
    <row r="153" spans="1:7" ht="15.6" x14ac:dyDescent="0.3">
      <c r="A153" s="6" t="s">
        <v>300</v>
      </c>
      <c r="B153" s="6" t="s">
        <v>301</v>
      </c>
      <c r="C153" s="9">
        <v>4</v>
      </c>
      <c r="D153" s="9">
        <v>4</v>
      </c>
      <c r="E153" s="9">
        <v>0</v>
      </c>
      <c r="F153" s="9">
        <v>0</v>
      </c>
      <c r="G153" s="9">
        <v>0</v>
      </c>
    </row>
    <row r="154" spans="1:7" ht="15.6" x14ac:dyDescent="0.3">
      <c r="A154" s="6" t="s">
        <v>302</v>
      </c>
      <c r="B154" s="6" t="s">
        <v>303</v>
      </c>
      <c r="C154" s="9">
        <v>4</v>
      </c>
      <c r="D154" s="9">
        <v>4</v>
      </c>
      <c r="E154" s="9">
        <v>0</v>
      </c>
      <c r="F154" s="9">
        <v>0</v>
      </c>
      <c r="G154" s="9">
        <v>0</v>
      </c>
    </row>
    <row r="155" spans="1:7" ht="15.6" x14ac:dyDescent="0.3">
      <c r="A155" s="6" t="s">
        <v>304</v>
      </c>
      <c r="B155" s="6" t="s">
        <v>305</v>
      </c>
      <c r="C155" s="9">
        <v>4</v>
      </c>
      <c r="D155" s="9">
        <v>4</v>
      </c>
      <c r="E155" s="9">
        <v>0</v>
      </c>
      <c r="F155" s="9">
        <v>0</v>
      </c>
      <c r="G155" s="9">
        <v>0</v>
      </c>
    </row>
    <row r="156" spans="1:7" ht="15.6" x14ac:dyDescent="0.3">
      <c r="A156" s="6" t="s">
        <v>306</v>
      </c>
      <c r="B156" s="6" t="s">
        <v>307</v>
      </c>
      <c r="C156" s="9">
        <v>4</v>
      </c>
      <c r="D156" s="9">
        <v>4</v>
      </c>
      <c r="E156" s="9">
        <v>0</v>
      </c>
      <c r="F156" s="9">
        <v>0</v>
      </c>
      <c r="G156" s="9">
        <v>0</v>
      </c>
    </row>
    <row r="157" spans="1:7" ht="15.6" x14ac:dyDescent="0.3">
      <c r="A157" s="6" t="s">
        <v>308</v>
      </c>
      <c r="B157" s="6" t="s">
        <v>309</v>
      </c>
      <c r="C157" s="9">
        <v>4</v>
      </c>
      <c r="D157" s="9">
        <v>4</v>
      </c>
      <c r="E157" s="9">
        <v>0</v>
      </c>
      <c r="F157" s="9">
        <v>0</v>
      </c>
      <c r="G157" s="9">
        <v>0</v>
      </c>
    </row>
    <row r="158" spans="1:7" ht="15.6" x14ac:dyDescent="0.3">
      <c r="A158" s="6" t="s">
        <v>310</v>
      </c>
      <c r="B158" s="6" t="s">
        <v>311</v>
      </c>
      <c r="C158" s="9">
        <v>4</v>
      </c>
      <c r="D158" s="9">
        <v>4</v>
      </c>
      <c r="E158" s="9">
        <v>0</v>
      </c>
      <c r="F158" s="9">
        <v>0</v>
      </c>
      <c r="G158" s="9">
        <v>0</v>
      </c>
    </row>
    <row r="159" spans="1:7" ht="15.6" x14ac:dyDescent="0.3">
      <c r="A159" s="6" t="s">
        <v>312</v>
      </c>
      <c r="B159" s="6" t="s">
        <v>313</v>
      </c>
      <c r="C159" s="9">
        <v>4</v>
      </c>
      <c r="D159" s="9">
        <v>4</v>
      </c>
      <c r="E159" s="9">
        <v>0</v>
      </c>
      <c r="F159" s="9">
        <v>0</v>
      </c>
      <c r="G159" s="9">
        <v>0</v>
      </c>
    </row>
    <row r="160" spans="1:7" ht="15.6" x14ac:dyDescent="0.3">
      <c r="A160" s="6" t="s">
        <v>298</v>
      </c>
      <c r="B160" s="6" t="s">
        <v>314</v>
      </c>
      <c r="C160" s="9">
        <v>6</v>
      </c>
      <c r="D160" s="9">
        <v>6</v>
      </c>
      <c r="E160" s="9">
        <v>0</v>
      </c>
      <c r="F160" s="9">
        <v>0</v>
      </c>
      <c r="G160" s="9">
        <v>0</v>
      </c>
    </row>
    <row r="161" spans="1:7" ht="15.6" x14ac:dyDescent="0.3">
      <c r="A161" s="6" t="s">
        <v>315</v>
      </c>
      <c r="B161" s="6" t="s">
        <v>316</v>
      </c>
      <c r="C161" s="9">
        <v>6</v>
      </c>
      <c r="D161" s="9">
        <v>6</v>
      </c>
      <c r="E161" s="9">
        <v>0</v>
      </c>
      <c r="F161" s="9">
        <v>0</v>
      </c>
      <c r="G161" s="9">
        <v>0</v>
      </c>
    </row>
    <row r="162" spans="1:7" ht="15.6" x14ac:dyDescent="0.3">
      <c r="A162" s="6" t="s">
        <v>317</v>
      </c>
      <c r="B162" s="6" t="s">
        <v>318</v>
      </c>
      <c r="C162" s="9">
        <v>6</v>
      </c>
      <c r="D162" s="9">
        <v>6</v>
      </c>
      <c r="E162" s="9">
        <v>0</v>
      </c>
      <c r="F162" s="9">
        <v>0</v>
      </c>
      <c r="G162" s="9">
        <v>0</v>
      </c>
    </row>
    <row r="163" spans="1:7" ht="15.6" x14ac:dyDescent="0.3">
      <c r="A163" s="6" t="s">
        <v>302</v>
      </c>
      <c r="B163" s="6" t="s">
        <v>319</v>
      </c>
      <c r="C163" s="9">
        <v>6</v>
      </c>
      <c r="D163" s="9">
        <v>6</v>
      </c>
      <c r="E163" s="9">
        <v>0</v>
      </c>
      <c r="F163" s="9">
        <v>0</v>
      </c>
      <c r="G163" s="9">
        <v>0</v>
      </c>
    </row>
    <row r="164" spans="1:7" ht="15.6" x14ac:dyDescent="0.3">
      <c r="A164" s="6" t="s">
        <v>304</v>
      </c>
      <c r="B164" s="6" t="s">
        <v>320</v>
      </c>
      <c r="C164" s="9">
        <v>6</v>
      </c>
      <c r="D164" s="9">
        <v>6</v>
      </c>
      <c r="E164" s="9">
        <v>0</v>
      </c>
      <c r="F164" s="9">
        <v>0</v>
      </c>
      <c r="G164" s="9">
        <v>0</v>
      </c>
    </row>
    <row r="165" spans="1:7" ht="15.6" x14ac:dyDescent="0.3">
      <c r="A165" s="6" t="s">
        <v>306</v>
      </c>
      <c r="B165" s="6" t="s">
        <v>321</v>
      </c>
      <c r="C165" s="9">
        <v>6</v>
      </c>
      <c r="D165" s="9">
        <v>6</v>
      </c>
      <c r="E165" s="9">
        <v>0</v>
      </c>
      <c r="F165" s="9">
        <v>0</v>
      </c>
      <c r="G165" s="9">
        <v>0</v>
      </c>
    </row>
    <row r="166" spans="1:7" ht="15.6" x14ac:dyDescent="0.3">
      <c r="A166" s="6" t="s">
        <v>322</v>
      </c>
      <c r="B166" s="6" t="s">
        <v>323</v>
      </c>
      <c r="C166" s="9">
        <v>6</v>
      </c>
      <c r="D166" s="9">
        <v>6</v>
      </c>
      <c r="E166" s="9">
        <v>0</v>
      </c>
      <c r="F166" s="9">
        <v>0</v>
      </c>
      <c r="G166" s="9">
        <v>0</v>
      </c>
    </row>
    <row r="167" spans="1:7" ht="15.6" x14ac:dyDescent="0.3">
      <c r="A167" s="6" t="s">
        <v>324</v>
      </c>
      <c r="B167" s="6" t="s">
        <v>325</v>
      </c>
      <c r="C167" s="9">
        <v>6</v>
      </c>
      <c r="D167" s="9">
        <v>6</v>
      </c>
      <c r="E167" s="9">
        <v>0</v>
      </c>
      <c r="F167" s="9">
        <v>0</v>
      </c>
      <c r="G167" s="9">
        <v>0</v>
      </c>
    </row>
    <row r="168" spans="1:7" ht="15.6" x14ac:dyDescent="0.3">
      <c r="A168" s="6" t="s">
        <v>310</v>
      </c>
      <c r="B168" s="6" t="s">
        <v>326</v>
      </c>
      <c r="C168" s="9">
        <v>6</v>
      </c>
      <c r="D168" s="9">
        <v>6</v>
      </c>
      <c r="E168" s="9">
        <v>0</v>
      </c>
      <c r="F168" s="9">
        <v>0</v>
      </c>
      <c r="G168" s="9">
        <v>0</v>
      </c>
    </row>
    <row r="169" spans="1:7" ht="15.6" x14ac:dyDescent="0.3">
      <c r="A169" s="6" t="s">
        <v>312</v>
      </c>
      <c r="B169" s="6" t="s">
        <v>327</v>
      </c>
      <c r="C169" s="9">
        <v>6</v>
      </c>
      <c r="D169" s="9">
        <v>6</v>
      </c>
      <c r="E169" s="9">
        <v>0</v>
      </c>
      <c r="F169" s="9">
        <v>0</v>
      </c>
      <c r="G169" s="9">
        <v>0</v>
      </c>
    </row>
    <row r="170" spans="1:7" ht="15.6" x14ac:dyDescent="0.3">
      <c r="A170" s="6" t="s">
        <v>328</v>
      </c>
      <c r="B170" s="6" t="s">
        <v>329</v>
      </c>
      <c r="C170" s="9">
        <v>4</v>
      </c>
      <c r="D170" s="9">
        <v>4</v>
      </c>
      <c r="E170" s="9">
        <v>0</v>
      </c>
      <c r="F170" s="9">
        <v>0</v>
      </c>
      <c r="G170" s="9">
        <v>0</v>
      </c>
    </row>
    <row r="171" spans="1:7" ht="15.6" x14ac:dyDescent="0.3">
      <c r="A171" s="6" t="s">
        <v>330</v>
      </c>
      <c r="B171" s="6" t="s">
        <v>331</v>
      </c>
      <c r="C171" s="9">
        <v>4</v>
      </c>
      <c r="D171" s="9">
        <v>4</v>
      </c>
      <c r="E171" s="9">
        <v>0</v>
      </c>
      <c r="F171" s="9">
        <v>0</v>
      </c>
      <c r="G171" s="9">
        <v>0</v>
      </c>
    </row>
    <row r="172" spans="1:7" ht="15.6" x14ac:dyDescent="0.3">
      <c r="A172" s="6" t="s">
        <v>332</v>
      </c>
      <c r="B172" s="6" t="s">
        <v>333</v>
      </c>
      <c r="C172" s="9">
        <v>4</v>
      </c>
      <c r="D172" s="9">
        <v>4</v>
      </c>
      <c r="E172" s="9">
        <v>0</v>
      </c>
      <c r="F172" s="9">
        <v>0</v>
      </c>
      <c r="G172" s="9">
        <v>0</v>
      </c>
    </row>
    <row r="173" spans="1:7" ht="15.6" x14ac:dyDescent="0.3">
      <c r="A173" s="6" t="s">
        <v>334</v>
      </c>
      <c r="B173" s="6" t="s">
        <v>335</v>
      </c>
      <c r="C173" s="9">
        <v>4</v>
      </c>
      <c r="D173" s="9">
        <v>4</v>
      </c>
      <c r="E173" s="9">
        <v>0</v>
      </c>
      <c r="F173" s="9">
        <v>0</v>
      </c>
      <c r="G173" s="9">
        <v>0</v>
      </c>
    </row>
    <row r="174" spans="1:7" ht="15.6" x14ac:dyDescent="0.3">
      <c r="A174" s="6" t="s">
        <v>336</v>
      </c>
      <c r="B174" s="6" t="s">
        <v>337</v>
      </c>
      <c r="C174" s="9">
        <v>4</v>
      </c>
      <c r="D174" s="9">
        <v>4</v>
      </c>
      <c r="E174" s="9">
        <v>0</v>
      </c>
      <c r="F174" s="9">
        <v>0</v>
      </c>
      <c r="G174" s="9">
        <v>0</v>
      </c>
    </row>
    <row r="175" spans="1:7" ht="15.6" x14ac:dyDescent="0.3">
      <c r="A175" s="6" t="s">
        <v>338</v>
      </c>
      <c r="B175" s="6" t="s">
        <v>339</v>
      </c>
      <c r="C175" s="9">
        <v>4</v>
      </c>
      <c r="D175" s="9">
        <v>4</v>
      </c>
      <c r="E175" s="9">
        <v>0</v>
      </c>
      <c r="F175" s="9">
        <v>0</v>
      </c>
      <c r="G175" s="9">
        <v>0</v>
      </c>
    </row>
    <row r="176" spans="1:7" ht="15.6" x14ac:dyDescent="0.3">
      <c r="A176" s="6" t="s">
        <v>340</v>
      </c>
      <c r="B176" s="6" t="s">
        <v>341</v>
      </c>
      <c r="C176" s="9">
        <v>4</v>
      </c>
      <c r="D176" s="9">
        <v>4</v>
      </c>
      <c r="E176" s="9">
        <v>0</v>
      </c>
      <c r="F176" s="9">
        <v>0</v>
      </c>
      <c r="G176" s="9">
        <v>0</v>
      </c>
    </row>
    <row r="177" spans="1:7" ht="15.6" x14ac:dyDescent="0.3">
      <c r="A177" s="6" t="s">
        <v>342</v>
      </c>
      <c r="B177" s="6" t="s">
        <v>343</v>
      </c>
      <c r="C177" s="9">
        <v>4</v>
      </c>
      <c r="D177" s="9">
        <v>4</v>
      </c>
      <c r="E177" s="9">
        <v>0</v>
      </c>
      <c r="F177" s="9">
        <v>0</v>
      </c>
      <c r="G177" s="9">
        <v>0</v>
      </c>
    </row>
    <row r="178" spans="1:7" ht="15.6" x14ac:dyDescent="0.3">
      <c r="A178" s="6" t="s">
        <v>344</v>
      </c>
      <c r="B178" s="6" t="s">
        <v>345</v>
      </c>
      <c r="C178" s="9">
        <v>4</v>
      </c>
      <c r="D178" s="9">
        <v>4</v>
      </c>
      <c r="E178" s="9">
        <v>0</v>
      </c>
      <c r="F178" s="9">
        <v>0</v>
      </c>
      <c r="G178" s="9">
        <v>0</v>
      </c>
    </row>
    <row r="179" spans="1:7" ht="15.6" x14ac:dyDescent="0.3">
      <c r="A179" s="6" t="s">
        <v>346</v>
      </c>
      <c r="B179" s="6" t="s">
        <v>347</v>
      </c>
      <c r="C179" s="9">
        <v>4</v>
      </c>
      <c r="D179" s="9">
        <v>4</v>
      </c>
      <c r="E179" s="9">
        <v>0</v>
      </c>
      <c r="F179" s="9">
        <v>0</v>
      </c>
      <c r="G179" s="9">
        <v>0</v>
      </c>
    </row>
    <row r="180" spans="1:7" ht="15.6" x14ac:dyDescent="0.3">
      <c r="A180" s="6" t="s">
        <v>328</v>
      </c>
      <c r="B180" s="6" t="s">
        <v>348</v>
      </c>
      <c r="C180" s="9">
        <v>6</v>
      </c>
      <c r="D180" s="9">
        <v>6</v>
      </c>
      <c r="E180" s="9">
        <v>0</v>
      </c>
      <c r="F180" s="9">
        <v>0</v>
      </c>
      <c r="G180" s="9">
        <v>0</v>
      </c>
    </row>
    <row r="181" spans="1:7" ht="15.6" x14ac:dyDescent="0.3">
      <c r="A181" s="6" t="s">
        <v>330</v>
      </c>
      <c r="B181" s="6" t="s">
        <v>349</v>
      </c>
      <c r="C181" s="9">
        <v>6</v>
      </c>
      <c r="D181" s="9">
        <v>6</v>
      </c>
      <c r="E181" s="9">
        <v>0</v>
      </c>
      <c r="F181" s="9">
        <v>0</v>
      </c>
      <c r="G181" s="9">
        <v>0</v>
      </c>
    </row>
    <row r="182" spans="1:7" ht="15.6" x14ac:dyDescent="0.3">
      <c r="A182" s="6" t="s">
        <v>332</v>
      </c>
      <c r="B182" s="6" t="s">
        <v>350</v>
      </c>
      <c r="C182" s="9">
        <v>6</v>
      </c>
      <c r="D182" s="9">
        <v>6</v>
      </c>
      <c r="E182" s="9">
        <v>0</v>
      </c>
      <c r="F182" s="9">
        <v>0</v>
      </c>
      <c r="G182" s="9">
        <v>0</v>
      </c>
    </row>
    <row r="183" spans="1:7" ht="15.6" x14ac:dyDescent="0.3">
      <c r="A183" s="6" t="s">
        <v>334</v>
      </c>
      <c r="B183" s="6" t="s">
        <v>351</v>
      </c>
      <c r="C183" s="9">
        <v>6</v>
      </c>
      <c r="D183" s="9">
        <v>6</v>
      </c>
      <c r="E183" s="9">
        <v>0</v>
      </c>
      <c r="F183" s="9">
        <v>0</v>
      </c>
      <c r="G183" s="9">
        <v>0</v>
      </c>
    </row>
    <row r="184" spans="1:7" ht="15.6" x14ac:dyDescent="0.3">
      <c r="A184" s="6" t="s">
        <v>336</v>
      </c>
      <c r="B184" s="6" t="s">
        <v>352</v>
      </c>
      <c r="C184" s="9">
        <v>6</v>
      </c>
      <c r="D184" s="9">
        <v>6</v>
      </c>
      <c r="E184" s="9">
        <v>0</v>
      </c>
      <c r="F184" s="9">
        <v>0</v>
      </c>
      <c r="G184" s="9">
        <v>0</v>
      </c>
    </row>
    <row r="185" spans="1:7" ht="15.6" x14ac:dyDescent="0.3">
      <c r="A185" s="6" t="s">
        <v>338</v>
      </c>
      <c r="B185" s="6" t="s">
        <v>353</v>
      </c>
      <c r="C185" s="9">
        <v>6</v>
      </c>
      <c r="D185" s="9">
        <v>6</v>
      </c>
      <c r="E185" s="9">
        <v>0</v>
      </c>
      <c r="F185" s="9">
        <v>0</v>
      </c>
      <c r="G185" s="9">
        <v>0</v>
      </c>
    </row>
    <row r="186" spans="1:7" ht="15.6" x14ac:dyDescent="0.3">
      <c r="A186" s="6" t="s">
        <v>340</v>
      </c>
      <c r="B186" s="6" t="s">
        <v>354</v>
      </c>
      <c r="C186" s="9">
        <v>6</v>
      </c>
      <c r="D186" s="9">
        <v>6</v>
      </c>
      <c r="E186" s="9">
        <v>0</v>
      </c>
      <c r="F186" s="9">
        <v>0</v>
      </c>
      <c r="G186" s="9">
        <v>0</v>
      </c>
    </row>
    <row r="187" spans="1:7" ht="15.6" x14ac:dyDescent="0.3">
      <c r="A187" s="6" t="s">
        <v>342</v>
      </c>
      <c r="B187" s="6" t="s">
        <v>355</v>
      </c>
      <c r="C187" s="9">
        <v>6</v>
      </c>
      <c r="D187" s="9">
        <v>6</v>
      </c>
      <c r="E187" s="9">
        <v>0</v>
      </c>
      <c r="F187" s="9">
        <v>0</v>
      </c>
      <c r="G187" s="9">
        <v>0</v>
      </c>
    </row>
    <row r="188" spans="1:7" ht="15.6" x14ac:dyDescent="0.3">
      <c r="A188" s="6" t="s">
        <v>344</v>
      </c>
      <c r="B188" s="6" t="s">
        <v>356</v>
      </c>
      <c r="C188" s="9">
        <v>6</v>
      </c>
      <c r="D188" s="9">
        <v>6</v>
      </c>
      <c r="E188" s="9">
        <v>0</v>
      </c>
      <c r="F188" s="9">
        <v>0</v>
      </c>
      <c r="G188" s="9">
        <v>0</v>
      </c>
    </row>
    <row r="189" spans="1:7" ht="15.6" x14ac:dyDescent="0.3">
      <c r="A189" s="6" t="s">
        <v>346</v>
      </c>
      <c r="B189" s="6" t="s">
        <v>357</v>
      </c>
      <c r="C189" s="9">
        <v>6</v>
      </c>
      <c r="D189" s="9">
        <v>6</v>
      </c>
      <c r="E189" s="9">
        <v>0</v>
      </c>
      <c r="F189" s="9">
        <v>0</v>
      </c>
      <c r="G189" s="9">
        <v>0</v>
      </c>
    </row>
    <row r="190" spans="1:7" ht="15.6" x14ac:dyDescent="0.3">
      <c r="A190" s="6" t="s">
        <v>358</v>
      </c>
      <c r="B190" s="6" t="s">
        <v>359</v>
      </c>
      <c r="C190" s="9">
        <v>6</v>
      </c>
      <c r="D190" s="9">
        <v>6</v>
      </c>
      <c r="E190" s="9">
        <v>0</v>
      </c>
      <c r="F190" s="9">
        <v>0</v>
      </c>
      <c r="G190" s="9">
        <v>0</v>
      </c>
    </row>
    <row r="191" spans="1:7" ht="15.6" x14ac:dyDescent="0.3">
      <c r="A191" s="6" t="s">
        <v>360</v>
      </c>
      <c r="B191" s="6" t="s">
        <v>361</v>
      </c>
      <c r="C191" s="9">
        <v>6</v>
      </c>
      <c r="D191" s="9">
        <v>6</v>
      </c>
      <c r="E191" s="9">
        <v>0</v>
      </c>
      <c r="F191" s="9">
        <v>0</v>
      </c>
      <c r="G191" s="9">
        <v>0</v>
      </c>
    </row>
    <row r="192" spans="1:7" ht="15.6" x14ac:dyDescent="0.3">
      <c r="A192" s="6" t="s">
        <v>362</v>
      </c>
      <c r="B192" s="6" t="s">
        <v>363</v>
      </c>
      <c r="C192" s="9">
        <v>6</v>
      </c>
      <c r="D192" s="9">
        <v>6</v>
      </c>
      <c r="E192" s="9">
        <v>0</v>
      </c>
      <c r="F192" s="9">
        <v>0</v>
      </c>
      <c r="G192" s="9">
        <v>0</v>
      </c>
    </row>
    <row r="193" spans="1:7" ht="15.6" x14ac:dyDescent="0.3">
      <c r="A193" s="6" t="s">
        <v>364</v>
      </c>
      <c r="B193" s="6" t="s">
        <v>365</v>
      </c>
      <c r="C193" s="9">
        <v>6</v>
      </c>
      <c r="D193" s="9">
        <v>6</v>
      </c>
      <c r="E193" s="9">
        <v>0</v>
      </c>
      <c r="F193" s="9">
        <v>0</v>
      </c>
      <c r="G193" s="9">
        <v>0</v>
      </c>
    </row>
    <row r="194" spans="1:7" ht="15.6" x14ac:dyDescent="0.3">
      <c r="A194" s="6" t="s">
        <v>366</v>
      </c>
      <c r="B194" s="6" t="s">
        <v>367</v>
      </c>
      <c r="C194" s="9">
        <v>6</v>
      </c>
      <c r="D194" s="9">
        <v>6</v>
      </c>
      <c r="E194" s="9">
        <v>0</v>
      </c>
      <c r="F194" s="9">
        <v>0</v>
      </c>
      <c r="G194" s="9">
        <v>0</v>
      </c>
    </row>
    <row r="195" spans="1:7" ht="15.6" x14ac:dyDescent="0.3">
      <c r="A195" s="6" t="s">
        <v>368</v>
      </c>
      <c r="B195" s="6" t="s">
        <v>369</v>
      </c>
      <c r="C195" s="9">
        <v>6</v>
      </c>
      <c r="D195" s="9">
        <v>6</v>
      </c>
      <c r="E195" s="9">
        <v>0</v>
      </c>
      <c r="F195" s="9">
        <v>0</v>
      </c>
      <c r="G195" s="9">
        <v>0</v>
      </c>
    </row>
    <row r="196" spans="1:7" ht="15.6" x14ac:dyDescent="0.3">
      <c r="A196" s="6" t="s">
        <v>370</v>
      </c>
      <c r="B196" s="6" t="s">
        <v>371</v>
      </c>
      <c r="C196" s="9">
        <v>6</v>
      </c>
      <c r="D196" s="9">
        <v>6</v>
      </c>
      <c r="E196" s="9">
        <v>0</v>
      </c>
      <c r="F196" s="9">
        <v>0</v>
      </c>
      <c r="G196" s="9">
        <v>0</v>
      </c>
    </row>
    <row r="197" spans="1:7" ht="15.6" x14ac:dyDescent="0.3">
      <c r="A197" s="6" t="s">
        <v>372</v>
      </c>
      <c r="B197" s="6" t="s">
        <v>373</v>
      </c>
      <c r="C197" s="9">
        <v>6</v>
      </c>
      <c r="D197" s="9">
        <v>6</v>
      </c>
      <c r="E197" s="9">
        <v>0</v>
      </c>
      <c r="F197" s="9">
        <v>0</v>
      </c>
      <c r="G197" s="9">
        <v>0</v>
      </c>
    </row>
    <row r="198" spans="1:7" ht="15.6" x14ac:dyDescent="0.3">
      <c r="A198" s="6" t="s">
        <v>374</v>
      </c>
      <c r="B198" s="6" t="s">
        <v>375</v>
      </c>
      <c r="C198" s="9">
        <v>6</v>
      </c>
      <c r="D198" s="9">
        <v>6</v>
      </c>
      <c r="E198" s="9">
        <v>0</v>
      </c>
      <c r="F198" s="9">
        <v>0</v>
      </c>
      <c r="G198" s="9">
        <v>0</v>
      </c>
    </row>
    <row r="199" spans="1:7" ht="15.6" x14ac:dyDescent="0.3">
      <c r="A199" s="6" t="s">
        <v>376</v>
      </c>
      <c r="B199" s="6" t="s">
        <v>377</v>
      </c>
      <c r="C199" s="9">
        <v>6</v>
      </c>
      <c r="D199" s="9">
        <v>6</v>
      </c>
      <c r="E199" s="9">
        <v>0</v>
      </c>
      <c r="F199" s="9">
        <v>0</v>
      </c>
      <c r="G199" s="9">
        <v>0</v>
      </c>
    </row>
    <row r="200" spans="1:7" ht="15.6" x14ac:dyDescent="0.3">
      <c r="A200" s="6" t="s">
        <v>378</v>
      </c>
      <c r="B200" s="6" t="s">
        <v>379</v>
      </c>
      <c r="C200" s="9">
        <v>3</v>
      </c>
      <c r="D200" s="9">
        <v>6</v>
      </c>
      <c r="E200" s="9">
        <v>0</v>
      </c>
      <c r="F200" s="9">
        <v>0</v>
      </c>
      <c r="G200" s="9">
        <v>0</v>
      </c>
    </row>
    <row r="201" spans="1:7" ht="15.6" x14ac:dyDescent="0.3">
      <c r="A201" s="6" t="s">
        <v>380</v>
      </c>
      <c r="B201" s="6" t="s">
        <v>381</v>
      </c>
      <c r="C201" s="9">
        <v>6</v>
      </c>
      <c r="D201" s="9">
        <v>6</v>
      </c>
      <c r="E201" s="9">
        <v>0</v>
      </c>
      <c r="F201" s="9">
        <v>0</v>
      </c>
      <c r="G201" s="9">
        <v>0</v>
      </c>
    </row>
    <row r="202" spans="1:7" ht="15.6" x14ac:dyDescent="0.3">
      <c r="A202" s="6" t="s">
        <v>382</v>
      </c>
      <c r="B202" s="6" t="s">
        <v>383</v>
      </c>
      <c r="C202" s="9">
        <v>6</v>
      </c>
      <c r="D202" s="9">
        <v>6</v>
      </c>
      <c r="E202" s="9">
        <v>0</v>
      </c>
      <c r="F202" s="9">
        <v>0</v>
      </c>
      <c r="G202" s="9">
        <v>0</v>
      </c>
    </row>
    <row r="203" spans="1:7" ht="15.6" x14ac:dyDescent="0.3">
      <c r="A203" s="6" t="s">
        <v>384</v>
      </c>
      <c r="B203" s="6" t="s">
        <v>385</v>
      </c>
      <c r="C203" s="9">
        <v>6</v>
      </c>
      <c r="D203" s="9">
        <v>6</v>
      </c>
      <c r="E203" s="9">
        <v>0</v>
      </c>
      <c r="F203" s="9">
        <v>0</v>
      </c>
      <c r="G203" s="9">
        <v>0</v>
      </c>
    </row>
    <row r="204" spans="1:7" ht="15.6" x14ac:dyDescent="0.3">
      <c r="A204" s="6" t="s">
        <v>386</v>
      </c>
      <c r="B204" s="6" t="s">
        <v>387</v>
      </c>
      <c r="C204" s="9">
        <v>6</v>
      </c>
      <c r="D204" s="9">
        <v>6</v>
      </c>
      <c r="E204" s="9">
        <v>0</v>
      </c>
      <c r="F204" s="9">
        <v>0</v>
      </c>
      <c r="G204" s="9">
        <v>0</v>
      </c>
    </row>
    <row r="205" spans="1:7" ht="15.6" x14ac:dyDescent="0.3">
      <c r="A205" s="6" t="s">
        <v>388</v>
      </c>
      <c r="B205" s="6" t="s">
        <v>389</v>
      </c>
      <c r="C205" s="9">
        <v>6</v>
      </c>
      <c r="D205" s="9">
        <v>6</v>
      </c>
      <c r="E205" s="9">
        <v>0</v>
      </c>
      <c r="F205" s="9">
        <v>0</v>
      </c>
      <c r="G205" s="9">
        <v>0</v>
      </c>
    </row>
    <row r="206" spans="1:7" ht="15.6" x14ac:dyDescent="0.3">
      <c r="A206" s="6" t="s">
        <v>390</v>
      </c>
      <c r="B206" s="6" t="s">
        <v>391</v>
      </c>
      <c r="C206" s="9">
        <v>6</v>
      </c>
      <c r="D206" s="9">
        <v>6</v>
      </c>
      <c r="E206" s="9">
        <v>0</v>
      </c>
      <c r="F206" s="9">
        <v>0</v>
      </c>
      <c r="G206" s="9">
        <v>0</v>
      </c>
    </row>
    <row r="207" spans="1:7" ht="15.6" x14ac:dyDescent="0.3">
      <c r="A207" s="6" t="s">
        <v>392</v>
      </c>
      <c r="B207" s="6" t="s">
        <v>393</v>
      </c>
      <c r="C207" s="9">
        <v>6</v>
      </c>
      <c r="D207" s="9">
        <v>6</v>
      </c>
      <c r="E207" s="9">
        <v>0</v>
      </c>
      <c r="F207" s="9">
        <v>0</v>
      </c>
      <c r="G207" s="9">
        <v>0</v>
      </c>
    </row>
    <row r="208" spans="1:7" ht="15.6" x14ac:dyDescent="0.3">
      <c r="A208" s="6" t="s">
        <v>394</v>
      </c>
      <c r="B208" s="6" t="s">
        <v>395</v>
      </c>
      <c r="C208" s="9">
        <v>6</v>
      </c>
      <c r="D208" s="9">
        <v>6</v>
      </c>
      <c r="E208" s="9">
        <v>0</v>
      </c>
      <c r="F208" s="9">
        <v>0</v>
      </c>
      <c r="G208" s="9">
        <v>0</v>
      </c>
    </row>
    <row r="209" spans="1:7" ht="15.6" x14ac:dyDescent="0.3">
      <c r="A209" s="6" t="s">
        <v>396</v>
      </c>
      <c r="B209" s="6" t="s">
        <v>397</v>
      </c>
      <c r="C209" s="9">
        <v>6</v>
      </c>
      <c r="D209" s="9">
        <v>6</v>
      </c>
      <c r="E209" s="9">
        <v>0</v>
      </c>
      <c r="F209" s="9">
        <v>0</v>
      </c>
      <c r="G209" s="9">
        <v>0</v>
      </c>
    </row>
    <row r="210" spans="1:7" ht="15.6" x14ac:dyDescent="0.3">
      <c r="A210" s="6" t="s">
        <v>398</v>
      </c>
      <c r="B210" s="6" t="s">
        <v>399</v>
      </c>
      <c r="C210" s="9">
        <v>6</v>
      </c>
      <c r="D210" s="9">
        <v>6</v>
      </c>
      <c r="E210" s="9">
        <v>0</v>
      </c>
      <c r="F210" s="9">
        <v>0</v>
      </c>
      <c r="G210" s="9">
        <v>0</v>
      </c>
    </row>
    <row r="211" spans="1:7" ht="15.6" x14ac:dyDescent="0.3">
      <c r="A211" s="6" t="s">
        <v>400</v>
      </c>
      <c r="B211" s="6" t="s">
        <v>401</v>
      </c>
      <c r="C211" s="9">
        <v>6</v>
      </c>
      <c r="D211" s="9">
        <v>6</v>
      </c>
      <c r="E211" s="9">
        <v>0</v>
      </c>
      <c r="F211" s="9">
        <v>0</v>
      </c>
      <c r="G211" s="9">
        <v>0</v>
      </c>
    </row>
    <row r="212" spans="1:7" ht="15.6" x14ac:dyDescent="0.3">
      <c r="A212" s="6" t="s">
        <v>358</v>
      </c>
      <c r="B212" s="6" t="s">
        <v>402</v>
      </c>
      <c r="C212" s="9">
        <v>6</v>
      </c>
      <c r="D212" s="9">
        <v>6</v>
      </c>
      <c r="E212" s="9">
        <v>0</v>
      </c>
      <c r="F212" s="9">
        <v>0</v>
      </c>
      <c r="G212" s="9">
        <v>0</v>
      </c>
    </row>
    <row r="213" spans="1:7" ht="15.6" x14ac:dyDescent="0.3">
      <c r="A213" s="6" t="s">
        <v>360</v>
      </c>
      <c r="B213" s="6" t="s">
        <v>403</v>
      </c>
      <c r="C213" s="9">
        <v>6</v>
      </c>
      <c r="D213" s="9">
        <v>6</v>
      </c>
      <c r="E213" s="9">
        <v>0</v>
      </c>
      <c r="F213" s="9">
        <v>0</v>
      </c>
      <c r="G213" s="9">
        <v>0</v>
      </c>
    </row>
    <row r="214" spans="1:7" ht="15.6" x14ac:dyDescent="0.3">
      <c r="A214" s="6" t="s">
        <v>362</v>
      </c>
      <c r="B214" s="6" t="s">
        <v>404</v>
      </c>
      <c r="C214" s="9">
        <v>6</v>
      </c>
      <c r="D214" s="9">
        <v>6</v>
      </c>
      <c r="E214" s="9">
        <v>0</v>
      </c>
      <c r="F214" s="9">
        <v>0</v>
      </c>
      <c r="G214" s="9">
        <v>0</v>
      </c>
    </row>
    <row r="215" spans="1:7" ht="15.6" x14ac:dyDescent="0.3">
      <c r="A215" s="6" t="s">
        <v>364</v>
      </c>
      <c r="B215" s="6" t="s">
        <v>405</v>
      </c>
      <c r="C215" s="9">
        <v>6</v>
      </c>
      <c r="D215" s="9">
        <v>6</v>
      </c>
      <c r="E215" s="9">
        <v>0</v>
      </c>
      <c r="F215" s="9">
        <v>0</v>
      </c>
      <c r="G215" s="9">
        <v>0</v>
      </c>
    </row>
    <row r="216" spans="1:7" ht="15.6" x14ac:dyDescent="0.3">
      <c r="A216" s="6" t="s">
        <v>366</v>
      </c>
      <c r="B216" s="6" t="s">
        <v>406</v>
      </c>
      <c r="C216" s="9">
        <v>6</v>
      </c>
      <c r="D216" s="9">
        <v>6</v>
      </c>
      <c r="E216" s="9">
        <v>0</v>
      </c>
      <c r="F216" s="9">
        <v>0</v>
      </c>
      <c r="G216" s="9">
        <v>0</v>
      </c>
    </row>
    <row r="217" spans="1:7" ht="15.6" x14ac:dyDescent="0.3">
      <c r="A217" s="6" t="s">
        <v>368</v>
      </c>
      <c r="B217" s="6" t="s">
        <v>407</v>
      </c>
      <c r="C217" s="9">
        <v>6</v>
      </c>
      <c r="D217" s="9">
        <v>6</v>
      </c>
      <c r="E217" s="9">
        <v>0</v>
      </c>
      <c r="F217" s="9">
        <v>0</v>
      </c>
      <c r="G217" s="9">
        <v>0</v>
      </c>
    </row>
    <row r="218" spans="1:7" ht="15.6" x14ac:dyDescent="0.3">
      <c r="A218" s="6" t="s">
        <v>370</v>
      </c>
      <c r="B218" s="6" t="s">
        <v>408</v>
      </c>
      <c r="C218" s="9">
        <v>6</v>
      </c>
      <c r="D218" s="9">
        <v>6</v>
      </c>
      <c r="E218" s="9">
        <v>0</v>
      </c>
      <c r="F218" s="9">
        <v>0</v>
      </c>
      <c r="G218" s="9">
        <v>0</v>
      </c>
    </row>
    <row r="219" spans="1:7" ht="15.6" x14ac:dyDescent="0.3">
      <c r="A219" s="6" t="s">
        <v>372</v>
      </c>
      <c r="B219" s="6" t="s">
        <v>409</v>
      </c>
      <c r="C219" s="9">
        <v>6</v>
      </c>
      <c r="D219" s="9">
        <v>6</v>
      </c>
      <c r="E219" s="9">
        <v>0</v>
      </c>
      <c r="F219" s="9">
        <v>0</v>
      </c>
      <c r="G219" s="9">
        <v>0</v>
      </c>
    </row>
    <row r="220" spans="1:7" ht="15.6" x14ac:dyDescent="0.3">
      <c r="A220" s="6" t="s">
        <v>374</v>
      </c>
      <c r="B220" s="6" t="s">
        <v>410</v>
      </c>
      <c r="C220" s="9">
        <v>6</v>
      </c>
      <c r="D220" s="9">
        <v>6</v>
      </c>
      <c r="E220" s="9">
        <v>0</v>
      </c>
      <c r="F220" s="9">
        <v>0</v>
      </c>
      <c r="G220" s="9">
        <v>0</v>
      </c>
    </row>
    <row r="221" spans="1:7" ht="15.6" x14ac:dyDescent="0.3">
      <c r="A221" s="6" t="s">
        <v>376</v>
      </c>
      <c r="B221" s="6" t="s">
        <v>411</v>
      </c>
      <c r="C221" s="9">
        <v>6</v>
      </c>
      <c r="D221" s="9">
        <v>6</v>
      </c>
      <c r="E221" s="9">
        <v>0</v>
      </c>
      <c r="F221" s="9">
        <v>0</v>
      </c>
      <c r="G221" s="9">
        <v>0</v>
      </c>
    </row>
    <row r="222" spans="1:7" ht="15.6" x14ac:dyDescent="0.3">
      <c r="A222" s="6" t="s">
        <v>378</v>
      </c>
      <c r="B222" s="6" t="s">
        <v>412</v>
      </c>
      <c r="C222" s="9">
        <v>6</v>
      </c>
      <c r="D222" s="9">
        <v>6</v>
      </c>
      <c r="E222" s="9">
        <v>0</v>
      </c>
      <c r="F222" s="9">
        <v>0</v>
      </c>
      <c r="G222" s="9">
        <v>0</v>
      </c>
    </row>
    <row r="223" spans="1:7" ht="15.6" x14ac:dyDescent="0.3">
      <c r="A223" s="6" t="s">
        <v>380</v>
      </c>
      <c r="B223" s="6" t="s">
        <v>413</v>
      </c>
      <c r="C223" s="9">
        <v>6</v>
      </c>
      <c r="D223" s="9">
        <v>6</v>
      </c>
      <c r="E223" s="9">
        <v>0</v>
      </c>
      <c r="F223" s="9">
        <v>0</v>
      </c>
      <c r="G223" s="9">
        <v>0</v>
      </c>
    </row>
    <row r="224" spans="1:7" ht="15.6" x14ac:dyDescent="0.3">
      <c r="A224" s="6" t="s">
        <v>382</v>
      </c>
      <c r="B224" s="6" t="s">
        <v>414</v>
      </c>
      <c r="C224" s="9">
        <v>6</v>
      </c>
      <c r="D224" s="9">
        <v>6</v>
      </c>
      <c r="E224" s="9">
        <v>0</v>
      </c>
      <c r="F224" s="9">
        <v>0</v>
      </c>
      <c r="G224" s="9">
        <v>0</v>
      </c>
    </row>
    <row r="225" spans="1:7" ht="15.6" x14ac:dyDescent="0.3">
      <c r="A225" s="6" t="s">
        <v>384</v>
      </c>
      <c r="B225" s="6" t="s">
        <v>415</v>
      </c>
      <c r="C225" s="9">
        <v>6</v>
      </c>
      <c r="D225" s="9">
        <v>6</v>
      </c>
      <c r="E225" s="9">
        <v>0</v>
      </c>
      <c r="F225" s="9">
        <v>0</v>
      </c>
      <c r="G225" s="9">
        <v>0</v>
      </c>
    </row>
    <row r="226" spans="1:7" ht="15.6" x14ac:dyDescent="0.3">
      <c r="A226" s="6" t="s">
        <v>386</v>
      </c>
      <c r="B226" s="6" t="s">
        <v>416</v>
      </c>
      <c r="C226" s="9">
        <v>6</v>
      </c>
      <c r="D226" s="9">
        <v>6</v>
      </c>
      <c r="E226" s="9">
        <v>0</v>
      </c>
      <c r="F226" s="9">
        <v>0</v>
      </c>
      <c r="G226" s="9">
        <v>0</v>
      </c>
    </row>
    <row r="227" spans="1:7" ht="15.6" x14ac:dyDescent="0.3">
      <c r="A227" s="6" t="s">
        <v>388</v>
      </c>
      <c r="B227" s="6" t="s">
        <v>417</v>
      </c>
      <c r="C227" s="9">
        <v>6</v>
      </c>
      <c r="D227" s="9">
        <v>6</v>
      </c>
      <c r="E227" s="9">
        <v>0</v>
      </c>
      <c r="F227" s="9">
        <v>0</v>
      </c>
      <c r="G227" s="9">
        <v>0</v>
      </c>
    </row>
    <row r="228" spans="1:7" ht="15.6" x14ac:dyDescent="0.3">
      <c r="A228" s="6" t="s">
        <v>390</v>
      </c>
      <c r="B228" s="6" t="s">
        <v>418</v>
      </c>
      <c r="C228" s="9">
        <v>6</v>
      </c>
      <c r="D228" s="9">
        <v>6</v>
      </c>
      <c r="E228" s="9">
        <v>0</v>
      </c>
      <c r="F228" s="9">
        <v>0</v>
      </c>
      <c r="G228" s="9">
        <v>0</v>
      </c>
    </row>
    <row r="229" spans="1:7" ht="15.6" x14ac:dyDescent="0.3">
      <c r="A229" s="6" t="s">
        <v>392</v>
      </c>
      <c r="B229" s="6" t="s">
        <v>419</v>
      </c>
      <c r="C229" s="9">
        <v>6</v>
      </c>
      <c r="D229" s="9">
        <v>6</v>
      </c>
      <c r="E229" s="9">
        <v>0</v>
      </c>
      <c r="F229" s="9">
        <v>0</v>
      </c>
      <c r="G229" s="9">
        <v>0</v>
      </c>
    </row>
    <row r="230" spans="1:7" ht="15.6" x14ac:dyDescent="0.3">
      <c r="A230" s="6" t="s">
        <v>394</v>
      </c>
      <c r="B230" s="6" t="s">
        <v>420</v>
      </c>
      <c r="C230" s="9">
        <v>6</v>
      </c>
      <c r="D230" s="9">
        <v>6</v>
      </c>
      <c r="E230" s="9">
        <v>0</v>
      </c>
      <c r="F230" s="9">
        <v>0</v>
      </c>
      <c r="G230" s="9">
        <v>0</v>
      </c>
    </row>
    <row r="231" spans="1:7" ht="15.6" x14ac:dyDescent="0.3">
      <c r="A231" s="6" t="s">
        <v>396</v>
      </c>
      <c r="B231" s="6" t="s">
        <v>421</v>
      </c>
      <c r="C231" s="9">
        <v>6</v>
      </c>
      <c r="D231" s="9">
        <v>6</v>
      </c>
      <c r="E231" s="9">
        <v>0</v>
      </c>
      <c r="F231" s="9">
        <v>0</v>
      </c>
      <c r="G231" s="9">
        <v>0</v>
      </c>
    </row>
    <row r="232" spans="1:7" ht="15.6" x14ac:dyDescent="0.3">
      <c r="A232" s="6" t="s">
        <v>398</v>
      </c>
      <c r="B232" s="6" t="s">
        <v>422</v>
      </c>
      <c r="C232" s="9">
        <v>6</v>
      </c>
      <c r="D232" s="9">
        <v>6</v>
      </c>
      <c r="E232" s="9">
        <v>0</v>
      </c>
      <c r="F232" s="9">
        <v>0</v>
      </c>
      <c r="G232" s="9">
        <v>0</v>
      </c>
    </row>
    <row r="233" spans="1:7" ht="15.6" x14ac:dyDescent="0.3">
      <c r="A233" s="6" t="s">
        <v>400</v>
      </c>
      <c r="B233" s="6" t="s">
        <v>423</v>
      </c>
      <c r="C233" s="9">
        <v>6</v>
      </c>
      <c r="D233" s="9">
        <v>6</v>
      </c>
      <c r="E233" s="9">
        <v>0</v>
      </c>
      <c r="F233" s="9">
        <v>0</v>
      </c>
      <c r="G233" s="9">
        <v>0</v>
      </c>
    </row>
    <row r="234" spans="1:7" ht="15.6" x14ac:dyDescent="0.3">
      <c r="A234" s="6" t="s">
        <v>424</v>
      </c>
      <c r="B234" s="6" t="s">
        <v>425</v>
      </c>
      <c r="C234" s="9">
        <v>6</v>
      </c>
      <c r="D234" s="9">
        <v>6</v>
      </c>
      <c r="E234" s="9">
        <v>0</v>
      </c>
      <c r="F234" s="9">
        <v>0</v>
      </c>
      <c r="G234" s="9">
        <v>0</v>
      </c>
    </row>
    <row r="235" spans="1:7" ht="15.6" x14ac:dyDescent="0.3">
      <c r="A235" s="6" t="s">
        <v>426</v>
      </c>
      <c r="B235" s="6" t="s">
        <v>427</v>
      </c>
      <c r="C235" s="9">
        <v>6</v>
      </c>
      <c r="D235" s="9">
        <v>6</v>
      </c>
      <c r="E235" s="9">
        <v>0</v>
      </c>
      <c r="F235" s="9">
        <v>0</v>
      </c>
      <c r="G235" s="9">
        <v>0</v>
      </c>
    </row>
    <row r="236" spans="1:7" ht="15.6" x14ac:dyDescent="0.3">
      <c r="A236" s="6" t="s">
        <v>428</v>
      </c>
      <c r="B236" s="6" t="s">
        <v>429</v>
      </c>
      <c r="C236" s="9">
        <v>6</v>
      </c>
      <c r="D236" s="9">
        <v>6</v>
      </c>
      <c r="E236" s="9">
        <v>0</v>
      </c>
      <c r="F236" s="9">
        <v>0</v>
      </c>
      <c r="G236" s="9">
        <v>0</v>
      </c>
    </row>
    <row r="237" spans="1:7" ht="15.6" x14ac:dyDescent="0.3">
      <c r="A237" s="6" t="s">
        <v>430</v>
      </c>
      <c r="B237" s="6" t="s">
        <v>431</v>
      </c>
      <c r="C237" s="9">
        <v>6</v>
      </c>
      <c r="D237" s="9">
        <v>6</v>
      </c>
      <c r="E237" s="9">
        <v>0</v>
      </c>
      <c r="F237" s="9">
        <v>0</v>
      </c>
      <c r="G237" s="9">
        <v>0</v>
      </c>
    </row>
    <row r="238" spans="1:7" ht="15.6" x14ac:dyDescent="0.3">
      <c r="A238" s="6" t="s">
        <v>432</v>
      </c>
      <c r="B238" s="6" t="s">
        <v>433</v>
      </c>
      <c r="C238" s="9">
        <v>6</v>
      </c>
      <c r="D238" s="9">
        <v>6</v>
      </c>
      <c r="E238" s="9">
        <v>0</v>
      </c>
      <c r="F238" s="9">
        <v>0</v>
      </c>
      <c r="G238" s="9">
        <v>0</v>
      </c>
    </row>
    <row r="239" spans="1:7" ht="15.6" x14ac:dyDescent="0.3">
      <c r="A239" s="6" t="s">
        <v>434</v>
      </c>
      <c r="B239" s="6" t="s">
        <v>435</v>
      </c>
      <c r="C239" s="9">
        <v>6</v>
      </c>
      <c r="D239" s="9">
        <v>6</v>
      </c>
      <c r="E239" s="9">
        <v>0</v>
      </c>
      <c r="F239" s="9">
        <v>0</v>
      </c>
      <c r="G239" s="9">
        <v>0</v>
      </c>
    </row>
    <row r="240" spans="1:7" ht="15.6" x14ac:dyDescent="0.3">
      <c r="A240" s="6" t="s">
        <v>436</v>
      </c>
      <c r="B240" s="6" t="s">
        <v>437</v>
      </c>
      <c r="C240" s="9">
        <v>6</v>
      </c>
      <c r="D240" s="9">
        <v>6</v>
      </c>
      <c r="E240" s="9">
        <v>0</v>
      </c>
      <c r="F240" s="9">
        <v>0</v>
      </c>
      <c r="G240" s="9">
        <v>0</v>
      </c>
    </row>
    <row r="241" spans="1:7" ht="15.6" x14ac:dyDescent="0.3">
      <c r="A241" s="6" t="s">
        <v>438</v>
      </c>
      <c r="B241" s="6" t="s">
        <v>439</v>
      </c>
      <c r="C241" s="9">
        <v>6</v>
      </c>
      <c r="D241" s="9">
        <v>6</v>
      </c>
      <c r="E241" s="9">
        <v>0</v>
      </c>
      <c r="F241" s="9">
        <v>0</v>
      </c>
      <c r="G241" s="9">
        <v>0</v>
      </c>
    </row>
    <row r="242" spans="1:7" ht="15.6" x14ac:dyDescent="0.3">
      <c r="A242" s="6" t="s">
        <v>440</v>
      </c>
      <c r="B242" s="6" t="s">
        <v>441</v>
      </c>
      <c r="C242" s="9">
        <v>6</v>
      </c>
      <c r="D242" s="9">
        <v>6</v>
      </c>
      <c r="E242" s="9">
        <v>0</v>
      </c>
      <c r="F242" s="9">
        <v>0</v>
      </c>
      <c r="G242" s="9">
        <v>0</v>
      </c>
    </row>
    <row r="243" spans="1:7" ht="15.6" x14ac:dyDescent="0.3">
      <c r="A243" s="6" t="s">
        <v>442</v>
      </c>
      <c r="B243" s="6" t="s">
        <v>443</v>
      </c>
      <c r="C243" s="9">
        <v>6</v>
      </c>
      <c r="D243" s="9">
        <v>6</v>
      </c>
      <c r="E243" s="9">
        <v>0</v>
      </c>
      <c r="F243" s="9">
        <v>0</v>
      </c>
      <c r="G243" s="9">
        <v>0</v>
      </c>
    </row>
    <row r="244" spans="1:7" ht="15.6" x14ac:dyDescent="0.3">
      <c r="A244" s="6" t="s">
        <v>444</v>
      </c>
      <c r="B244" s="6" t="s">
        <v>445</v>
      </c>
      <c r="C244" s="9">
        <v>6</v>
      </c>
      <c r="D244" s="9">
        <v>6</v>
      </c>
      <c r="E244" s="9">
        <v>0</v>
      </c>
      <c r="F244" s="9">
        <v>0</v>
      </c>
      <c r="G244" s="9">
        <v>0</v>
      </c>
    </row>
    <row r="245" spans="1:7" ht="15.6" x14ac:dyDescent="0.3">
      <c r="A245" s="6" t="s">
        <v>446</v>
      </c>
      <c r="B245" s="6" t="s">
        <v>447</v>
      </c>
      <c r="C245" s="9">
        <v>6</v>
      </c>
      <c r="D245" s="9">
        <v>6</v>
      </c>
      <c r="E245" s="9">
        <v>0</v>
      </c>
      <c r="F245" s="9">
        <v>0</v>
      </c>
      <c r="G245" s="9">
        <v>0</v>
      </c>
    </row>
    <row r="246" spans="1:7" ht="15.6" x14ac:dyDescent="0.3">
      <c r="A246" s="6" t="s">
        <v>448</v>
      </c>
      <c r="B246" s="6" t="s">
        <v>449</v>
      </c>
      <c r="C246" s="9">
        <v>6</v>
      </c>
      <c r="D246" s="9">
        <v>6</v>
      </c>
      <c r="E246" s="9">
        <v>0</v>
      </c>
      <c r="F246" s="9">
        <v>0</v>
      </c>
      <c r="G246" s="9">
        <v>0</v>
      </c>
    </row>
    <row r="247" spans="1:7" ht="15.6" x14ac:dyDescent="0.3">
      <c r="A247" s="6" t="s">
        <v>450</v>
      </c>
      <c r="B247" s="6" t="s">
        <v>451</v>
      </c>
      <c r="C247" s="9">
        <v>6</v>
      </c>
      <c r="D247" s="9">
        <v>6</v>
      </c>
      <c r="E247" s="9">
        <v>0</v>
      </c>
      <c r="F247" s="9">
        <v>0</v>
      </c>
      <c r="G247" s="9">
        <v>0</v>
      </c>
    </row>
    <row r="248" spans="1:7" ht="15.6" x14ac:dyDescent="0.3">
      <c r="A248" s="6" t="s">
        <v>452</v>
      </c>
      <c r="B248" s="6" t="s">
        <v>453</v>
      </c>
      <c r="C248" s="9">
        <v>6</v>
      </c>
      <c r="D248" s="9">
        <v>6</v>
      </c>
      <c r="E248" s="9">
        <v>0</v>
      </c>
      <c r="F248" s="9">
        <v>0</v>
      </c>
      <c r="G248" s="9">
        <v>0</v>
      </c>
    </row>
    <row r="249" spans="1:7" ht="15.6" x14ac:dyDescent="0.3">
      <c r="A249" s="6" t="s">
        <v>454</v>
      </c>
      <c r="B249" s="6" t="s">
        <v>455</v>
      </c>
      <c r="C249" s="9">
        <v>6</v>
      </c>
      <c r="D249" s="9">
        <v>6</v>
      </c>
      <c r="E249" s="9">
        <v>0</v>
      </c>
      <c r="F249" s="9">
        <v>0</v>
      </c>
      <c r="G249" s="9">
        <v>0</v>
      </c>
    </row>
    <row r="250" spans="1:7" ht="15.6" x14ac:dyDescent="0.3">
      <c r="A250" s="6" t="s">
        <v>456</v>
      </c>
      <c r="B250" s="6" t="s">
        <v>457</v>
      </c>
      <c r="C250" s="9">
        <v>6</v>
      </c>
      <c r="D250" s="9">
        <v>6</v>
      </c>
      <c r="E250" s="9">
        <v>0</v>
      </c>
      <c r="F250" s="9">
        <v>0</v>
      </c>
      <c r="G250" s="9">
        <v>0</v>
      </c>
    </row>
    <row r="251" spans="1:7" ht="15.6" x14ac:dyDescent="0.3">
      <c r="A251" s="6" t="s">
        <v>458</v>
      </c>
      <c r="B251" s="6" t="s">
        <v>459</v>
      </c>
      <c r="C251" s="9">
        <v>6</v>
      </c>
      <c r="D251" s="9">
        <v>6</v>
      </c>
      <c r="E251" s="9">
        <v>0</v>
      </c>
      <c r="F251" s="9">
        <v>0</v>
      </c>
      <c r="G251" s="9">
        <v>0</v>
      </c>
    </row>
    <row r="252" spans="1:7" ht="15.6" x14ac:dyDescent="0.3">
      <c r="A252" s="6" t="s">
        <v>460</v>
      </c>
      <c r="B252" s="6" t="s">
        <v>461</v>
      </c>
      <c r="C252" s="9">
        <v>6</v>
      </c>
      <c r="D252" s="9">
        <v>6</v>
      </c>
      <c r="E252" s="9">
        <v>0</v>
      </c>
      <c r="F252" s="9">
        <v>0</v>
      </c>
      <c r="G252" s="9">
        <v>0</v>
      </c>
    </row>
    <row r="253" spans="1:7" ht="15.6" x14ac:dyDescent="0.3">
      <c r="A253" s="6" t="s">
        <v>462</v>
      </c>
      <c r="B253" s="6" t="s">
        <v>463</v>
      </c>
      <c r="C253" s="9">
        <v>6</v>
      </c>
      <c r="D253" s="9">
        <v>6</v>
      </c>
      <c r="E253" s="9">
        <v>0</v>
      </c>
      <c r="F253" s="9">
        <v>0</v>
      </c>
      <c r="G253" s="9">
        <v>0</v>
      </c>
    </row>
    <row r="254" spans="1:7" ht="15.6" x14ac:dyDescent="0.3">
      <c r="A254" s="6" t="s">
        <v>464</v>
      </c>
      <c r="B254" s="6" t="s">
        <v>465</v>
      </c>
      <c r="C254" s="9">
        <v>6</v>
      </c>
      <c r="D254" s="9">
        <v>6</v>
      </c>
      <c r="E254" s="9">
        <v>0</v>
      </c>
      <c r="F254" s="9">
        <v>0</v>
      </c>
      <c r="G254" s="9">
        <v>0</v>
      </c>
    </row>
    <row r="255" spans="1:7" ht="15.6" x14ac:dyDescent="0.3">
      <c r="A255" s="6" t="s">
        <v>466</v>
      </c>
      <c r="B255" s="6" t="s">
        <v>467</v>
      </c>
      <c r="C255" s="9">
        <v>6</v>
      </c>
      <c r="D255" s="9">
        <v>6</v>
      </c>
      <c r="E255" s="9">
        <v>0</v>
      </c>
      <c r="F255" s="9">
        <v>0</v>
      </c>
      <c r="G255" s="9">
        <v>0</v>
      </c>
    </row>
    <row r="256" spans="1:7" ht="15.6" x14ac:dyDescent="0.3">
      <c r="A256" s="6" t="s">
        <v>424</v>
      </c>
      <c r="B256" s="6" t="s">
        <v>468</v>
      </c>
      <c r="C256" s="9">
        <v>6</v>
      </c>
      <c r="D256" s="9">
        <v>6</v>
      </c>
      <c r="E256" s="9">
        <v>0</v>
      </c>
      <c r="F256" s="9">
        <v>0</v>
      </c>
      <c r="G256" s="9">
        <v>0</v>
      </c>
    </row>
    <row r="257" spans="1:7" ht="15.6" x14ac:dyDescent="0.3">
      <c r="A257" s="6" t="s">
        <v>426</v>
      </c>
      <c r="B257" s="6" t="s">
        <v>469</v>
      </c>
      <c r="C257" s="9">
        <v>6</v>
      </c>
      <c r="D257" s="9">
        <v>6</v>
      </c>
      <c r="E257" s="9">
        <v>0</v>
      </c>
      <c r="F257" s="9">
        <v>0</v>
      </c>
      <c r="G257" s="9">
        <v>0</v>
      </c>
    </row>
    <row r="258" spans="1:7" ht="15.6" x14ac:dyDescent="0.3">
      <c r="A258" s="6" t="s">
        <v>428</v>
      </c>
      <c r="B258" s="6" t="s">
        <v>470</v>
      </c>
      <c r="C258" s="9">
        <v>6</v>
      </c>
      <c r="D258" s="9">
        <v>6</v>
      </c>
      <c r="E258" s="9">
        <v>0</v>
      </c>
      <c r="F258" s="9">
        <v>0</v>
      </c>
      <c r="G258" s="9">
        <v>0</v>
      </c>
    </row>
    <row r="259" spans="1:7" ht="15.6" x14ac:dyDescent="0.3">
      <c r="A259" s="6" t="s">
        <v>430</v>
      </c>
      <c r="B259" s="6" t="s">
        <v>471</v>
      </c>
      <c r="C259" s="9">
        <v>6</v>
      </c>
      <c r="D259" s="9">
        <v>6</v>
      </c>
      <c r="E259" s="9">
        <v>0</v>
      </c>
      <c r="F259" s="9">
        <v>0</v>
      </c>
      <c r="G259" s="9">
        <v>0</v>
      </c>
    </row>
    <row r="260" spans="1:7" ht="15.6" x14ac:dyDescent="0.3">
      <c r="A260" s="6" t="s">
        <v>432</v>
      </c>
      <c r="B260" s="6" t="s">
        <v>472</v>
      </c>
      <c r="C260" s="9">
        <v>6</v>
      </c>
      <c r="D260" s="9">
        <v>6</v>
      </c>
      <c r="E260" s="9">
        <v>0</v>
      </c>
      <c r="F260" s="9">
        <v>0</v>
      </c>
      <c r="G260" s="9">
        <v>0</v>
      </c>
    </row>
    <row r="261" spans="1:7" ht="15.6" x14ac:dyDescent="0.3">
      <c r="A261" s="6" t="s">
        <v>434</v>
      </c>
      <c r="B261" s="6" t="s">
        <v>473</v>
      </c>
      <c r="C261" s="9">
        <v>6</v>
      </c>
      <c r="D261" s="9">
        <v>6</v>
      </c>
      <c r="E261" s="9">
        <v>0</v>
      </c>
      <c r="F261" s="9">
        <v>0</v>
      </c>
      <c r="G261" s="9">
        <v>0</v>
      </c>
    </row>
    <row r="262" spans="1:7" ht="15.6" x14ac:dyDescent="0.3">
      <c r="A262" s="6" t="s">
        <v>436</v>
      </c>
      <c r="B262" s="6" t="s">
        <v>474</v>
      </c>
      <c r="C262" s="9">
        <v>6</v>
      </c>
      <c r="D262" s="9">
        <v>6</v>
      </c>
      <c r="E262" s="9">
        <v>0</v>
      </c>
      <c r="F262" s="9">
        <v>0</v>
      </c>
      <c r="G262" s="9">
        <v>0</v>
      </c>
    </row>
    <row r="263" spans="1:7" ht="15.6" x14ac:dyDescent="0.3">
      <c r="A263" s="6" t="s">
        <v>438</v>
      </c>
      <c r="B263" s="6" t="s">
        <v>475</v>
      </c>
      <c r="C263" s="9">
        <v>6</v>
      </c>
      <c r="D263" s="9">
        <v>6</v>
      </c>
      <c r="E263" s="9">
        <v>0</v>
      </c>
      <c r="F263" s="9">
        <v>0</v>
      </c>
      <c r="G263" s="9">
        <v>0</v>
      </c>
    </row>
    <row r="264" spans="1:7" ht="15.6" x14ac:dyDescent="0.3">
      <c r="A264" s="6" t="s">
        <v>440</v>
      </c>
      <c r="B264" s="6" t="s">
        <v>476</v>
      </c>
      <c r="C264" s="9">
        <v>6</v>
      </c>
      <c r="D264" s="9">
        <v>6</v>
      </c>
      <c r="E264" s="9">
        <v>0</v>
      </c>
      <c r="F264" s="9">
        <v>0</v>
      </c>
      <c r="G264" s="9">
        <v>0</v>
      </c>
    </row>
    <row r="265" spans="1:7" ht="15.6" x14ac:dyDescent="0.3">
      <c r="A265" s="6" t="s">
        <v>442</v>
      </c>
      <c r="B265" s="6" t="s">
        <v>477</v>
      </c>
      <c r="C265" s="9">
        <v>6</v>
      </c>
      <c r="D265" s="9">
        <v>6</v>
      </c>
      <c r="E265" s="9">
        <v>0</v>
      </c>
      <c r="F265" s="9">
        <v>0</v>
      </c>
      <c r="G265" s="9">
        <v>0</v>
      </c>
    </row>
    <row r="266" spans="1:7" ht="15.6" x14ac:dyDescent="0.3">
      <c r="A266" s="6" t="s">
        <v>444</v>
      </c>
      <c r="B266" s="6" t="s">
        <v>478</v>
      </c>
      <c r="C266" s="9">
        <v>6</v>
      </c>
      <c r="D266" s="9">
        <v>6</v>
      </c>
      <c r="E266" s="9">
        <v>0</v>
      </c>
      <c r="F266" s="9">
        <v>0</v>
      </c>
      <c r="G266" s="9">
        <v>0</v>
      </c>
    </row>
    <row r="267" spans="1:7" ht="15.6" x14ac:dyDescent="0.3">
      <c r="A267" s="6" t="s">
        <v>446</v>
      </c>
      <c r="B267" s="6" t="s">
        <v>479</v>
      </c>
      <c r="C267" s="9">
        <v>6</v>
      </c>
      <c r="D267" s="9">
        <v>6</v>
      </c>
      <c r="E267" s="9">
        <v>0</v>
      </c>
      <c r="F267" s="9">
        <v>0</v>
      </c>
      <c r="G267" s="9">
        <v>0</v>
      </c>
    </row>
    <row r="268" spans="1:7" ht="15.6" x14ac:dyDescent="0.3">
      <c r="A268" s="6" t="s">
        <v>448</v>
      </c>
      <c r="B268" s="6" t="s">
        <v>480</v>
      </c>
      <c r="C268" s="9">
        <v>6</v>
      </c>
      <c r="D268" s="9">
        <v>6</v>
      </c>
      <c r="E268" s="9">
        <v>0</v>
      </c>
      <c r="F268" s="9">
        <v>0</v>
      </c>
      <c r="G268" s="9">
        <v>0</v>
      </c>
    </row>
    <row r="269" spans="1:7" ht="15.6" x14ac:dyDescent="0.3">
      <c r="A269" s="6" t="s">
        <v>450</v>
      </c>
      <c r="B269" s="6" t="s">
        <v>481</v>
      </c>
      <c r="C269" s="9">
        <v>6</v>
      </c>
      <c r="D269" s="9">
        <v>6</v>
      </c>
      <c r="E269" s="9">
        <v>0</v>
      </c>
      <c r="F269" s="9">
        <v>0</v>
      </c>
      <c r="G269" s="9">
        <v>0</v>
      </c>
    </row>
    <row r="270" spans="1:7" ht="15.6" x14ac:dyDescent="0.3">
      <c r="A270" s="6" t="s">
        <v>452</v>
      </c>
      <c r="B270" s="6" t="s">
        <v>482</v>
      </c>
      <c r="C270" s="9">
        <v>6</v>
      </c>
      <c r="D270" s="9">
        <v>6</v>
      </c>
      <c r="E270" s="9">
        <v>0</v>
      </c>
      <c r="F270" s="9">
        <v>0</v>
      </c>
      <c r="G270" s="9">
        <v>0</v>
      </c>
    </row>
    <row r="271" spans="1:7" ht="15.6" x14ac:dyDescent="0.3">
      <c r="A271" s="6" t="s">
        <v>454</v>
      </c>
      <c r="B271" s="6" t="s">
        <v>483</v>
      </c>
      <c r="C271" s="9">
        <v>6</v>
      </c>
      <c r="D271" s="9">
        <v>6</v>
      </c>
      <c r="E271" s="9">
        <v>0</v>
      </c>
      <c r="F271" s="9">
        <v>0</v>
      </c>
      <c r="G271" s="9">
        <v>0</v>
      </c>
    </row>
    <row r="272" spans="1:7" ht="15.6" x14ac:dyDescent="0.3">
      <c r="A272" s="6" t="s">
        <v>456</v>
      </c>
      <c r="B272" s="6" t="s">
        <v>484</v>
      </c>
      <c r="C272" s="9">
        <v>6</v>
      </c>
      <c r="D272" s="9">
        <v>6</v>
      </c>
      <c r="E272" s="9">
        <v>0</v>
      </c>
      <c r="F272" s="9">
        <v>0</v>
      </c>
      <c r="G272" s="9">
        <v>0</v>
      </c>
    </row>
    <row r="273" spans="1:7" ht="15.6" x14ac:dyDescent="0.3">
      <c r="A273" s="6" t="s">
        <v>458</v>
      </c>
      <c r="B273" s="6" t="s">
        <v>485</v>
      </c>
      <c r="C273" s="9">
        <v>6</v>
      </c>
      <c r="D273" s="9">
        <v>6</v>
      </c>
      <c r="E273" s="9">
        <v>0</v>
      </c>
      <c r="F273" s="9">
        <v>0</v>
      </c>
      <c r="G273" s="9">
        <v>0</v>
      </c>
    </row>
    <row r="274" spans="1:7" ht="15.6" x14ac:dyDescent="0.3">
      <c r="A274" s="6" t="s">
        <v>460</v>
      </c>
      <c r="B274" s="6" t="s">
        <v>486</v>
      </c>
      <c r="C274" s="9">
        <v>6</v>
      </c>
      <c r="D274" s="9">
        <v>6</v>
      </c>
      <c r="E274" s="9">
        <v>0</v>
      </c>
      <c r="F274" s="9">
        <v>0</v>
      </c>
      <c r="G274" s="9">
        <v>0</v>
      </c>
    </row>
    <row r="275" spans="1:7" ht="15.6" x14ac:dyDescent="0.3">
      <c r="A275" s="6" t="s">
        <v>462</v>
      </c>
      <c r="B275" s="6" t="s">
        <v>487</v>
      </c>
      <c r="C275" s="9">
        <v>6</v>
      </c>
      <c r="D275" s="9">
        <v>6</v>
      </c>
      <c r="E275" s="9">
        <v>0</v>
      </c>
      <c r="F275" s="9">
        <v>0</v>
      </c>
      <c r="G275" s="9">
        <v>0</v>
      </c>
    </row>
    <row r="276" spans="1:7" ht="15.6" x14ac:dyDescent="0.3">
      <c r="A276" s="6" t="s">
        <v>464</v>
      </c>
      <c r="B276" s="6" t="s">
        <v>488</v>
      </c>
      <c r="C276" s="9">
        <v>6</v>
      </c>
      <c r="D276" s="9">
        <v>6</v>
      </c>
      <c r="E276" s="9">
        <v>0</v>
      </c>
      <c r="F276" s="9">
        <v>0</v>
      </c>
      <c r="G276" s="9">
        <v>0</v>
      </c>
    </row>
    <row r="277" spans="1:7" ht="15.6" x14ac:dyDescent="0.3">
      <c r="A277" s="6" t="s">
        <v>466</v>
      </c>
      <c r="B277" s="6" t="s">
        <v>489</v>
      </c>
      <c r="C277" s="9">
        <v>6</v>
      </c>
      <c r="D277" s="9">
        <v>6</v>
      </c>
      <c r="E277" s="9">
        <v>0</v>
      </c>
      <c r="F277" s="9">
        <v>0</v>
      </c>
      <c r="G277" s="9">
        <v>0</v>
      </c>
    </row>
    <row r="278" spans="1:7" ht="15.6" x14ac:dyDescent="0.3">
      <c r="A278" s="6" t="s">
        <v>490</v>
      </c>
      <c r="B278" s="6" t="s">
        <v>491</v>
      </c>
      <c r="C278" s="9">
        <v>5</v>
      </c>
      <c r="D278" s="9">
        <v>5</v>
      </c>
      <c r="E278" s="9">
        <v>9989.875</v>
      </c>
      <c r="F278" s="9">
        <v>0</v>
      </c>
      <c r="G278" s="9">
        <v>0</v>
      </c>
    </row>
    <row r="279" spans="1:7" ht="15.6" x14ac:dyDescent="0.3">
      <c r="A279" s="6" t="s">
        <v>492</v>
      </c>
      <c r="B279" s="6" t="s">
        <v>493</v>
      </c>
      <c r="C279" s="9">
        <v>5</v>
      </c>
      <c r="D279" s="9">
        <v>5</v>
      </c>
      <c r="E279" s="9">
        <v>0</v>
      </c>
      <c r="F279" s="9">
        <v>0</v>
      </c>
      <c r="G279" s="9">
        <v>0</v>
      </c>
    </row>
    <row r="280" spans="1:7" ht="15.6" x14ac:dyDescent="0.3">
      <c r="A280" s="6" t="s">
        <v>494</v>
      </c>
      <c r="B280" s="6" t="s">
        <v>495</v>
      </c>
      <c r="C280" s="9">
        <v>5</v>
      </c>
      <c r="D280" s="9">
        <v>5</v>
      </c>
      <c r="E280" s="9">
        <v>0</v>
      </c>
      <c r="F280" s="9">
        <v>0</v>
      </c>
      <c r="G280" s="9">
        <v>0</v>
      </c>
    </row>
    <row r="281" spans="1:7" ht="15.6" x14ac:dyDescent="0.3">
      <c r="A281" s="6" t="s">
        <v>496</v>
      </c>
      <c r="B281" s="6" t="s">
        <v>497</v>
      </c>
      <c r="C281" s="9">
        <v>5</v>
      </c>
      <c r="D281" s="9">
        <v>5</v>
      </c>
      <c r="E281" s="9">
        <v>0</v>
      </c>
      <c r="F281" s="9">
        <v>0</v>
      </c>
      <c r="G281" s="9">
        <v>0</v>
      </c>
    </row>
    <row r="282" spans="1:7" ht="15.6" x14ac:dyDescent="0.3">
      <c r="A282" s="6" t="s">
        <v>498</v>
      </c>
      <c r="B282" s="6" t="s">
        <v>499</v>
      </c>
      <c r="C282" s="9">
        <v>5</v>
      </c>
      <c r="D282" s="9">
        <v>5</v>
      </c>
      <c r="E282" s="9">
        <v>0</v>
      </c>
      <c r="F282" s="9">
        <v>0</v>
      </c>
      <c r="G282" s="9">
        <v>0</v>
      </c>
    </row>
    <row r="283" spans="1:7" ht="15.6" x14ac:dyDescent="0.3">
      <c r="A283" s="6" t="s">
        <v>500</v>
      </c>
      <c r="B283" s="6" t="s">
        <v>501</v>
      </c>
      <c r="C283" s="9">
        <v>5</v>
      </c>
      <c r="D283" s="9">
        <v>5</v>
      </c>
      <c r="E283" s="9">
        <v>0</v>
      </c>
      <c r="F283" s="9">
        <v>0</v>
      </c>
      <c r="G283" s="9">
        <v>0</v>
      </c>
    </row>
    <row r="284" spans="1:7" ht="15.6" x14ac:dyDescent="0.3">
      <c r="A284" s="6" t="s">
        <v>502</v>
      </c>
      <c r="B284" s="6" t="s">
        <v>503</v>
      </c>
      <c r="C284" s="9">
        <v>5</v>
      </c>
      <c r="D284" s="9">
        <v>5</v>
      </c>
      <c r="E284" s="9">
        <v>30641.936000000002</v>
      </c>
      <c r="F284" s="9">
        <v>6867.7359999999999</v>
      </c>
      <c r="G284" s="9">
        <v>0</v>
      </c>
    </row>
    <row r="285" spans="1:7" ht="15.6" x14ac:dyDescent="0.3">
      <c r="A285" s="6" t="s">
        <v>504</v>
      </c>
      <c r="B285" s="6" t="s">
        <v>505</v>
      </c>
      <c r="C285" s="9">
        <v>5</v>
      </c>
      <c r="D285" s="9">
        <v>5</v>
      </c>
      <c r="E285" s="9">
        <v>0</v>
      </c>
      <c r="F285" s="9">
        <v>0</v>
      </c>
      <c r="G285" s="9">
        <v>0</v>
      </c>
    </row>
    <row r="286" spans="1:7" ht="15.6" x14ac:dyDescent="0.3">
      <c r="A286" s="6" t="s">
        <v>506</v>
      </c>
      <c r="B286" s="6" t="s">
        <v>507</v>
      </c>
      <c r="C286" s="9">
        <v>5</v>
      </c>
      <c r="D286" s="9">
        <v>5</v>
      </c>
      <c r="E286" s="9">
        <v>0</v>
      </c>
      <c r="F286" s="9">
        <v>0</v>
      </c>
      <c r="G286" s="9">
        <v>0</v>
      </c>
    </row>
    <row r="287" spans="1:7" ht="15.6" x14ac:dyDescent="0.3">
      <c r="A287" s="6" t="s">
        <v>508</v>
      </c>
      <c r="B287" s="6" t="s">
        <v>509</v>
      </c>
      <c r="C287" s="9">
        <v>5</v>
      </c>
      <c r="D287" s="9">
        <v>5</v>
      </c>
      <c r="E287" s="9">
        <v>0</v>
      </c>
      <c r="F287" s="9">
        <v>0</v>
      </c>
      <c r="G287" s="9">
        <v>0</v>
      </c>
    </row>
    <row r="288" spans="1:7" ht="15.6" x14ac:dyDescent="0.3">
      <c r="A288" s="6" t="s">
        <v>510</v>
      </c>
      <c r="B288" s="6" t="s">
        <v>511</v>
      </c>
      <c r="C288" s="9">
        <v>5</v>
      </c>
      <c r="D288" s="9">
        <v>5</v>
      </c>
      <c r="E288" s="9">
        <v>-16777.436000000002</v>
      </c>
      <c r="F288" s="9">
        <v>-4546.5410000000002</v>
      </c>
      <c r="G288" s="9">
        <v>0</v>
      </c>
    </row>
    <row r="289" spans="1:7" ht="15.6" x14ac:dyDescent="0.3">
      <c r="A289" s="6" t="s">
        <v>512</v>
      </c>
      <c r="B289" s="6" t="s">
        <v>513</v>
      </c>
      <c r="C289" s="9">
        <v>5</v>
      </c>
      <c r="D289" s="9">
        <v>5</v>
      </c>
      <c r="E289" s="9">
        <v>0</v>
      </c>
      <c r="F289" s="9">
        <v>0</v>
      </c>
      <c r="G289" s="9">
        <v>0</v>
      </c>
    </row>
    <row r="290" spans="1:7" ht="15.6" x14ac:dyDescent="0.3">
      <c r="A290" s="6" t="s">
        <v>514</v>
      </c>
      <c r="B290" s="6" t="s">
        <v>515</v>
      </c>
      <c r="C290" s="9">
        <v>5</v>
      </c>
      <c r="D290" s="9">
        <v>5</v>
      </c>
      <c r="E290" s="9">
        <v>0</v>
      </c>
      <c r="F290" s="9">
        <v>0</v>
      </c>
      <c r="G290" s="9">
        <v>0</v>
      </c>
    </row>
    <row r="291" spans="1:7" ht="15.6" x14ac:dyDescent="0.3">
      <c r="A291" s="6" t="s">
        <v>516</v>
      </c>
      <c r="B291" s="6" t="s">
        <v>517</v>
      </c>
      <c r="C291" s="9">
        <v>5</v>
      </c>
      <c r="D291" s="9">
        <v>5</v>
      </c>
      <c r="E291" s="9">
        <v>0</v>
      </c>
      <c r="F291" s="9">
        <v>0</v>
      </c>
      <c r="G291" s="9">
        <v>0</v>
      </c>
    </row>
    <row r="292" spans="1:7" ht="15.6" x14ac:dyDescent="0.3">
      <c r="A292" s="6" t="s">
        <v>518</v>
      </c>
      <c r="B292" s="6" t="s">
        <v>519</v>
      </c>
      <c r="C292" s="9">
        <v>5</v>
      </c>
      <c r="D292" s="9">
        <v>5</v>
      </c>
      <c r="E292" s="9">
        <v>0</v>
      </c>
      <c r="F292" s="9">
        <v>0</v>
      </c>
      <c r="G292" s="9">
        <v>0</v>
      </c>
    </row>
    <row r="293" spans="1:7" ht="15.6" x14ac:dyDescent="0.3">
      <c r="A293" s="6" t="s">
        <v>520</v>
      </c>
      <c r="B293" s="6" t="s">
        <v>521</v>
      </c>
      <c r="C293" s="9">
        <v>5</v>
      </c>
      <c r="D293" s="9">
        <v>5</v>
      </c>
      <c r="E293" s="9">
        <v>0</v>
      </c>
      <c r="F293" s="9">
        <v>0</v>
      </c>
      <c r="G293" s="9">
        <v>0</v>
      </c>
    </row>
    <row r="294" spans="1:7" ht="15.6" x14ac:dyDescent="0.3">
      <c r="A294" s="6" t="s">
        <v>522</v>
      </c>
      <c r="B294" s="6" t="s">
        <v>523</v>
      </c>
      <c r="C294" s="9">
        <v>5</v>
      </c>
      <c r="D294" s="9">
        <v>5</v>
      </c>
      <c r="E294" s="9">
        <v>0</v>
      </c>
      <c r="F294" s="9">
        <v>0</v>
      </c>
      <c r="G294" s="9">
        <v>0</v>
      </c>
    </row>
    <row r="295" spans="1:7" ht="15.6" x14ac:dyDescent="0.3">
      <c r="A295" s="6" t="s">
        <v>524</v>
      </c>
      <c r="B295" s="6" t="s">
        <v>525</v>
      </c>
      <c r="C295" s="9">
        <v>5</v>
      </c>
      <c r="D295" s="9">
        <v>5</v>
      </c>
      <c r="E295" s="9">
        <v>0</v>
      </c>
      <c r="F295" s="9">
        <v>0</v>
      </c>
      <c r="G295" s="9">
        <v>0</v>
      </c>
    </row>
    <row r="296" spans="1:7" ht="15.6" x14ac:dyDescent="0.3">
      <c r="A296" s="6" t="s">
        <v>526</v>
      </c>
      <c r="B296" s="6" t="s">
        <v>527</v>
      </c>
      <c r="C296" s="9">
        <v>5</v>
      </c>
      <c r="D296" s="9">
        <v>5</v>
      </c>
      <c r="E296" s="9">
        <v>0</v>
      </c>
      <c r="F296" s="9">
        <v>0</v>
      </c>
      <c r="G296" s="9">
        <v>0</v>
      </c>
    </row>
    <row r="297" spans="1:7" ht="15.6" x14ac:dyDescent="0.3">
      <c r="A297" s="6" t="s">
        <v>528</v>
      </c>
      <c r="B297" s="6" t="s">
        <v>529</v>
      </c>
      <c r="C297" s="9">
        <v>5</v>
      </c>
      <c r="D297" s="9">
        <v>5</v>
      </c>
      <c r="E297" s="9">
        <v>0</v>
      </c>
      <c r="F297" s="9">
        <v>0</v>
      </c>
      <c r="G297" s="9">
        <v>0</v>
      </c>
    </row>
    <row r="298" spans="1:7" ht="15.6" x14ac:dyDescent="0.3">
      <c r="A298" s="6" t="s">
        <v>530</v>
      </c>
      <c r="B298" s="6" t="s">
        <v>531</v>
      </c>
      <c r="C298" s="9">
        <v>5</v>
      </c>
      <c r="D298" s="9">
        <v>5</v>
      </c>
      <c r="E298" s="9">
        <v>0</v>
      </c>
      <c r="F298" s="9">
        <v>0</v>
      </c>
      <c r="G298" s="9">
        <v>0</v>
      </c>
    </row>
    <row r="299" spans="1:7" ht="15.6" x14ac:dyDescent="0.3">
      <c r="A299" s="6" t="s">
        <v>532</v>
      </c>
      <c r="B299" s="6" t="s">
        <v>533</v>
      </c>
      <c r="C299" s="9">
        <v>5</v>
      </c>
      <c r="D299" s="9">
        <v>5</v>
      </c>
      <c r="E299" s="9">
        <v>0</v>
      </c>
      <c r="F299" s="9">
        <v>0</v>
      </c>
      <c r="G299" s="9">
        <v>0</v>
      </c>
    </row>
    <row r="300" spans="1:7" ht="15.6" x14ac:dyDescent="0.3">
      <c r="A300" s="6" t="s">
        <v>534</v>
      </c>
      <c r="B300" s="6" t="s">
        <v>535</v>
      </c>
      <c r="C300" s="9">
        <v>5</v>
      </c>
      <c r="D300" s="9">
        <v>5</v>
      </c>
      <c r="E300" s="9">
        <v>0</v>
      </c>
      <c r="F300" s="9">
        <v>0</v>
      </c>
      <c r="G300" s="9">
        <v>0</v>
      </c>
    </row>
    <row r="301" spans="1:7" ht="15.6" x14ac:dyDescent="0.3">
      <c r="A301" s="6" t="s">
        <v>536</v>
      </c>
      <c r="B301" s="6" t="s">
        <v>537</v>
      </c>
      <c r="C301" s="9">
        <v>5</v>
      </c>
      <c r="D301" s="9">
        <v>5</v>
      </c>
      <c r="E301" s="9">
        <v>0</v>
      </c>
      <c r="F301" s="9">
        <v>0</v>
      </c>
      <c r="G301" s="9">
        <v>0</v>
      </c>
    </row>
    <row r="302" spans="1:7" ht="15.6" x14ac:dyDescent="0.3">
      <c r="A302" s="6" t="s">
        <v>538</v>
      </c>
      <c r="B302" s="6" t="s">
        <v>539</v>
      </c>
      <c r="C302" s="9">
        <v>5</v>
      </c>
      <c r="D302" s="9">
        <v>5</v>
      </c>
      <c r="E302" s="9">
        <v>0</v>
      </c>
      <c r="F302" s="9">
        <v>0</v>
      </c>
      <c r="G302" s="9">
        <v>0</v>
      </c>
    </row>
    <row r="303" spans="1:7" ht="15.6" x14ac:dyDescent="0.3">
      <c r="A303" s="6" t="s">
        <v>540</v>
      </c>
      <c r="B303" s="6" t="s">
        <v>541</v>
      </c>
      <c r="C303" s="9">
        <v>5</v>
      </c>
      <c r="D303" s="9">
        <v>5</v>
      </c>
      <c r="E303" s="9">
        <v>0</v>
      </c>
      <c r="F303" s="9">
        <v>0</v>
      </c>
      <c r="G303" s="9">
        <v>0</v>
      </c>
    </row>
    <row r="304" spans="1:7" ht="15.6" x14ac:dyDescent="0.3">
      <c r="A304" s="6" t="s">
        <v>542</v>
      </c>
      <c r="B304" s="6" t="s">
        <v>543</v>
      </c>
      <c r="C304" s="9">
        <v>5</v>
      </c>
      <c r="D304" s="9">
        <v>5</v>
      </c>
      <c r="E304" s="9">
        <v>0</v>
      </c>
      <c r="F304" s="9">
        <v>0</v>
      </c>
      <c r="G304" s="9">
        <v>0</v>
      </c>
    </row>
    <row r="305" spans="1:7" ht="15.6" x14ac:dyDescent="0.3">
      <c r="A305" s="6" t="s">
        <v>544</v>
      </c>
      <c r="B305" s="6" t="s">
        <v>545</v>
      </c>
      <c r="C305" s="9">
        <v>5</v>
      </c>
      <c r="D305" s="9">
        <v>5</v>
      </c>
      <c r="E305" s="9">
        <v>0</v>
      </c>
      <c r="F305" s="9">
        <v>0</v>
      </c>
      <c r="G305" s="9">
        <v>0</v>
      </c>
    </row>
    <row r="306" spans="1:7" ht="15.6" x14ac:dyDescent="0.3">
      <c r="A306" s="6" t="s">
        <v>546</v>
      </c>
      <c r="B306" s="6" t="s">
        <v>547</v>
      </c>
      <c r="C306" s="9">
        <v>5</v>
      </c>
      <c r="D306" s="9">
        <v>5</v>
      </c>
      <c r="E306" s="9">
        <v>0</v>
      </c>
      <c r="F306" s="9">
        <v>0</v>
      </c>
      <c r="G306" s="9">
        <v>0</v>
      </c>
    </row>
    <row r="307" spans="1:7" ht="15.6" x14ac:dyDescent="0.3">
      <c r="A307" s="6" t="s">
        <v>548</v>
      </c>
      <c r="B307" s="6" t="s">
        <v>549</v>
      </c>
      <c r="C307" s="9">
        <v>5</v>
      </c>
      <c r="D307" s="9">
        <v>5</v>
      </c>
      <c r="E307" s="9">
        <v>0</v>
      </c>
      <c r="F307" s="9">
        <v>0</v>
      </c>
      <c r="G307" s="9">
        <v>0</v>
      </c>
    </row>
    <row r="308" spans="1:7" ht="15.6" x14ac:dyDescent="0.3">
      <c r="A308" s="6" t="s">
        <v>550</v>
      </c>
      <c r="B308" s="6" t="s">
        <v>551</v>
      </c>
      <c r="C308" s="9">
        <v>5</v>
      </c>
      <c r="D308" s="9">
        <v>5</v>
      </c>
      <c r="E308" s="9">
        <v>0</v>
      </c>
      <c r="F308" s="9">
        <v>0</v>
      </c>
      <c r="G308" s="9">
        <v>0</v>
      </c>
    </row>
    <row r="309" spans="1:7" ht="15.6" x14ac:dyDescent="0.3">
      <c r="A309" s="6" t="s">
        <v>552</v>
      </c>
      <c r="B309" s="6" t="s">
        <v>553</v>
      </c>
      <c r="C309" s="9">
        <v>5</v>
      </c>
      <c r="D309" s="9">
        <v>5</v>
      </c>
      <c r="E309" s="9">
        <v>0</v>
      </c>
      <c r="F309" s="9">
        <v>0</v>
      </c>
      <c r="G309" s="9">
        <v>0</v>
      </c>
    </row>
    <row r="310" spans="1:7" ht="15.6" x14ac:dyDescent="0.3">
      <c r="A310" s="6" t="s">
        <v>554</v>
      </c>
      <c r="B310" s="6" t="s">
        <v>555</v>
      </c>
      <c r="C310" s="9">
        <v>5</v>
      </c>
      <c r="D310" s="9">
        <v>5</v>
      </c>
      <c r="E310" s="9">
        <v>0</v>
      </c>
      <c r="F310" s="9">
        <v>0</v>
      </c>
      <c r="G310" s="9">
        <v>0</v>
      </c>
    </row>
    <row r="311" spans="1:7" ht="15.6" x14ac:dyDescent="0.3">
      <c r="A311" s="6" t="s">
        <v>556</v>
      </c>
      <c r="B311" s="6" t="s">
        <v>557</v>
      </c>
      <c r="C311" s="9">
        <v>5</v>
      </c>
      <c r="D311" s="9">
        <v>5</v>
      </c>
      <c r="E311" s="9">
        <v>0</v>
      </c>
      <c r="F311" s="9">
        <v>0</v>
      </c>
      <c r="G311" s="9">
        <v>0</v>
      </c>
    </row>
    <row r="312" spans="1:7" ht="15.6" x14ac:dyDescent="0.3">
      <c r="A312" s="6" t="s">
        <v>558</v>
      </c>
      <c r="B312" s="6" t="s">
        <v>559</v>
      </c>
      <c r="C312" s="9">
        <v>5</v>
      </c>
      <c r="D312" s="9">
        <v>5</v>
      </c>
      <c r="E312" s="9">
        <v>0</v>
      </c>
      <c r="F312" s="9">
        <v>0</v>
      </c>
      <c r="G312" s="9">
        <v>0</v>
      </c>
    </row>
    <row r="313" spans="1:7" ht="15.6" x14ac:dyDescent="0.3">
      <c r="A313" s="6" t="s">
        <v>560</v>
      </c>
      <c r="B313" s="6" t="s">
        <v>561</v>
      </c>
      <c r="C313" s="9">
        <v>5</v>
      </c>
      <c r="D313" s="9">
        <v>5</v>
      </c>
      <c r="E313" s="9">
        <v>0</v>
      </c>
      <c r="F313" s="9">
        <v>0</v>
      </c>
      <c r="G313" s="9">
        <v>0</v>
      </c>
    </row>
    <row r="314" spans="1:7" ht="15.6" x14ac:dyDescent="0.3">
      <c r="A314" s="6" t="s">
        <v>562</v>
      </c>
      <c r="B314" s="6" t="s">
        <v>563</v>
      </c>
      <c r="C314" s="9">
        <v>5</v>
      </c>
      <c r="D314" s="9">
        <v>5</v>
      </c>
      <c r="E314" s="9">
        <v>0</v>
      </c>
      <c r="F314" s="9">
        <v>0</v>
      </c>
      <c r="G314" s="9">
        <v>0</v>
      </c>
    </row>
    <row r="315" spans="1:7" ht="15.6" x14ac:dyDescent="0.3">
      <c r="A315" s="6" t="s">
        <v>564</v>
      </c>
      <c r="B315" s="6" t="s">
        <v>565</v>
      </c>
      <c r="C315" s="9">
        <v>5</v>
      </c>
      <c r="D315" s="9">
        <v>5</v>
      </c>
      <c r="E315" s="9">
        <v>0</v>
      </c>
      <c r="F315" s="9">
        <v>0</v>
      </c>
      <c r="G315" s="9">
        <v>0</v>
      </c>
    </row>
    <row r="316" spans="1:7" ht="15.6" x14ac:dyDescent="0.3">
      <c r="A316" s="6" t="s">
        <v>566</v>
      </c>
      <c r="B316" s="6" t="s">
        <v>567</v>
      </c>
      <c r="C316" s="9">
        <v>5</v>
      </c>
      <c r="D316" s="9">
        <v>5</v>
      </c>
      <c r="E316" s="9">
        <v>0</v>
      </c>
      <c r="F316" s="9">
        <v>0</v>
      </c>
      <c r="G316" s="9">
        <v>0</v>
      </c>
    </row>
    <row r="317" spans="1:7" ht="15.6" x14ac:dyDescent="0.3">
      <c r="A317" s="6" t="s">
        <v>568</v>
      </c>
      <c r="B317" s="6" t="s">
        <v>569</v>
      </c>
      <c r="C317" s="9">
        <v>5</v>
      </c>
      <c r="D317" s="9">
        <v>5</v>
      </c>
      <c r="E317" s="9">
        <v>0</v>
      </c>
      <c r="F317" s="9">
        <v>0</v>
      </c>
      <c r="G317" s="9">
        <v>0</v>
      </c>
    </row>
    <row r="318" spans="1:7" ht="15.6" x14ac:dyDescent="0.3">
      <c r="A318" s="6" t="s">
        <v>570</v>
      </c>
      <c r="B318" s="6" t="s">
        <v>571</v>
      </c>
      <c r="C318" s="9">
        <v>5</v>
      </c>
      <c r="D318" s="9">
        <v>5</v>
      </c>
      <c r="E318" s="9">
        <v>0</v>
      </c>
      <c r="F318" s="9">
        <v>0</v>
      </c>
      <c r="G318" s="9">
        <v>0</v>
      </c>
    </row>
    <row r="319" spans="1:7" ht="15.6" x14ac:dyDescent="0.3">
      <c r="A319" s="6" t="s">
        <v>572</v>
      </c>
      <c r="B319" s="6" t="s">
        <v>573</v>
      </c>
      <c r="C319" s="9">
        <v>5</v>
      </c>
      <c r="D319" s="9">
        <v>5</v>
      </c>
      <c r="E319" s="9">
        <v>0</v>
      </c>
      <c r="F319" s="9">
        <v>0</v>
      </c>
      <c r="G319" s="9">
        <v>0</v>
      </c>
    </row>
    <row r="320" spans="1:7" ht="15.6" x14ac:dyDescent="0.3">
      <c r="A320" s="6" t="s">
        <v>574</v>
      </c>
      <c r="B320" s="6" t="s">
        <v>575</v>
      </c>
      <c r="C320" s="9">
        <v>5</v>
      </c>
      <c r="D320" s="9">
        <v>5</v>
      </c>
      <c r="E320" s="9">
        <v>0</v>
      </c>
      <c r="F320" s="9">
        <v>0</v>
      </c>
      <c r="G320" s="9">
        <v>0</v>
      </c>
    </row>
    <row r="321" spans="1:7" ht="15.6" x14ac:dyDescent="0.3">
      <c r="A321" s="6" t="s">
        <v>576</v>
      </c>
      <c r="B321" s="6" t="s">
        <v>577</v>
      </c>
      <c r="C321" s="9">
        <v>5</v>
      </c>
      <c r="D321" s="9">
        <v>5</v>
      </c>
      <c r="E321" s="9">
        <v>0</v>
      </c>
      <c r="F321" s="9">
        <v>0</v>
      </c>
      <c r="G321" s="9">
        <v>0</v>
      </c>
    </row>
    <row r="322" spans="1:7" ht="15.6" x14ac:dyDescent="0.3">
      <c r="A322" s="6" t="s">
        <v>578</v>
      </c>
      <c r="B322" s="6" t="s">
        <v>579</v>
      </c>
      <c r="C322" s="9">
        <v>5</v>
      </c>
      <c r="D322" s="9">
        <v>5</v>
      </c>
      <c r="E322" s="9">
        <v>0</v>
      </c>
      <c r="F322" s="9">
        <v>0</v>
      </c>
      <c r="G322" s="9">
        <v>0</v>
      </c>
    </row>
    <row r="323" spans="1:7" ht="15.6" x14ac:dyDescent="0.3">
      <c r="A323" s="6" t="s">
        <v>580</v>
      </c>
      <c r="B323" s="6" t="s">
        <v>581</v>
      </c>
      <c r="C323" s="9">
        <v>6</v>
      </c>
      <c r="D323" s="9">
        <v>6</v>
      </c>
      <c r="E323" s="9">
        <v>18792</v>
      </c>
      <c r="F323" s="9">
        <v>4408</v>
      </c>
      <c r="G323" s="9">
        <v>0</v>
      </c>
    </row>
    <row r="324" spans="1:7" ht="15.6" x14ac:dyDescent="0.3">
      <c r="A324" s="6" t="s">
        <v>582</v>
      </c>
      <c r="B324" s="6" t="s">
        <v>583</v>
      </c>
      <c r="C324" s="9">
        <v>6</v>
      </c>
      <c r="D324" s="9">
        <v>6</v>
      </c>
      <c r="E324" s="9">
        <v>0</v>
      </c>
      <c r="F324" s="9">
        <v>0</v>
      </c>
      <c r="G324" s="9">
        <v>0</v>
      </c>
    </row>
    <row r="325" spans="1:7" ht="15.6" x14ac:dyDescent="0.3">
      <c r="A325" s="6" t="s">
        <v>584</v>
      </c>
      <c r="B325" s="6" t="s">
        <v>585</v>
      </c>
      <c r="C325" s="9">
        <v>6</v>
      </c>
      <c r="D325" s="9">
        <v>6</v>
      </c>
      <c r="E325" s="9">
        <v>0</v>
      </c>
      <c r="F325" s="9">
        <v>0</v>
      </c>
      <c r="G325" s="9">
        <v>0</v>
      </c>
    </row>
    <row r="326" spans="1:7" ht="15.6" x14ac:dyDescent="0.3">
      <c r="A326" s="6" t="s">
        <v>586</v>
      </c>
      <c r="B326" s="6" t="s">
        <v>587</v>
      </c>
      <c r="C326" s="9">
        <v>6</v>
      </c>
      <c r="D326" s="9">
        <v>6</v>
      </c>
      <c r="E326" s="9">
        <v>0</v>
      </c>
      <c r="F326" s="9">
        <v>0</v>
      </c>
      <c r="G326" s="9">
        <v>0</v>
      </c>
    </row>
    <row r="327" spans="1:7" ht="15.6" x14ac:dyDescent="0.3">
      <c r="A327" s="6" t="s">
        <v>588</v>
      </c>
      <c r="B327" s="6" t="s">
        <v>589</v>
      </c>
      <c r="C327" s="9">
        <v>6</v>
      </c>
      <c r="D327" s="9">
        <v>6</v>
      </c>
      <c r="E327" s="9">
        <v>0</v>
      </c>
      <c r="F327" s="9">
        <v>0</v>
      </c>
      <c r="G327" s="9">
        <v>0</v>
      </c>
    </row>
    <row r="328" spans="1:7" ht="15.6" x14ac:dyDescent="0.3">
      <c r="A328" s="6" t="s">
        <v>590</v>
      </c>
      <c r="B328" s="6" t="s">
        <v>591</v>
      </c>
      <c r="C328" s="9">
        <v>6</v>
      </c>
      <c r="D328" s="9">
        <v>6</v>
      </c>
      <c r="E328" s="9">
        <v>0</v>
      </c>
      <c r="F328" s="9">
        <v>0</v>
      </c>
      <c r="G328" s="9">
        <v>0</v>
      </c>
    </row>
    <row r="329" spans="1:7" ht="15.6" x14ac:dyDescent="0.3">
      <c r="A329" s="6" t="s">
        <v>592</v>
      </c>
      <c r="B329" s="6" t="s">
        <v>593</v>
      </c>
      <c r="C329" s="9">
        <v>6</v>
      </c>
      <c r="D329" s="9">
        <v>6</v>
      </c>
      <c r="E329" s="9">
        <v>0</v>
      </c>
      <c r="F329" s="9">
        <v>0</v>
      </c>
      <c r="G329" s="9">
        <v>0</v>
      </c>
    </row>
    <row r="330" spans="1:7" ht="15.6" x14ac:dyDescent="0.3">
      <c r="A330" s="6" t="s">
        <v>594</v>
      </c>
      <c r="B330" s="6" t="s">
        <v>595</v>
      </c>
      <c r="C330" s="9">
        <v>6</v>
      </c>
      <c r="D330" s="9">
        <v>6</v>
      </c>
      <c r="E330" s="9">
        <v>0</v>
      </c>
      <c r="F330" s="9">
        <v>0</v>
      </c>
      <c r="G330" s="9">
        <v>0</v>
      </c>
    </row>
    <row r="331" spans="1:7" ht="15.6" x14ac:dyDescent="0.3">
      <c r="A331" s="6" t="s">
        <v>596</v>
      </c>
      <c r="B331" s="6" t="s">
        <v>597</v>
      </c>
      <c r="C331" s="9">
        <v>6</v>
      </c>
      <c r="D331" s="9">
        <v>6</v>
      </c>
      <c r="E331" s="9">
        <v>0</v>
      </c>
      <c r="F331" s="9">
        <v>0</v>
      </c>
      <c r="G331" s="9">
        <v>0</v>
      </c>
    </row>
    <row r="332" spans="1:7" ht="15.6" x14ac:dyDescent="0.3">
      <c r="A332" s="6" t="s">
        <v>598</v>
      </c>
      <c r="B332" s="6" t="s">
        <v>599</v>
      </c>
      <c r="C332" s="9">
        <v>6</v>
      </c>
      <c r="D332" s="9">
        <v>6</v>
      </c>
      <c r="E332" s="9">
        <v>0</v>
      </c>
      <c r="F332" s="9">
        <v>0</v>
      </c>
      <c r="G332" s="9">
        <v>0</v>
      </c>
    </row>
    <row r="333" spans="1:7" ht="15.6" x14ac:dyDescent="0.3">
      <c r="A333" s="6" t="s">
        <v>600</v>
      </c>
      <c r="B333" s="6" t="s">
        <v>601</v>
      </c>
      <c r="C333" s="9">
        <v>6</v>
      </c>
      <c r="D333" s="9">
        <v>6</v>
      </c>
      <c r="E333" s="9">
        <v>479.86</v>
      </c>
      <c r="F333" s="9">
        <v>227.06399999999999</v>
      </c>
      <c r="G333" s="9">
        <v>15.430999999999999</v>
      </c>
    </row>
    <row r="334" spans="1:7" ht="15.6" x14ac:dyDescent="0.3">
      <c r="A334" s="6" t="s">
        <v>602</v>
      </c>
      <c r="B334" s="6" t="s">
        <v>603</v>
      </c>
      <c r="C334" s="9">
        <v>6</v>
      </c>
      <c r="D334" s="9">
        <v>6</v>
      </c>
      <c r="E334" s="9">
        <v>-167.797</v>
      </c>
      <c r="F334" s="9">
        <v>-40.469000000000001</v>
      </c>
      <c r="G334" s="9">
        <v>0</v>
      </c>
    </row>
    <row r="335" spans="1:7" ht="15.6" x14ac:dyDescent="0.3">
      <c r="A335" s="6" t="s">
        <v>604</v>
      </c>
      <c r="B335" s="6" t="s">
        <v>605</v>
      </c>
      <c r="C335" s="9">
        <v>6</v>
      </c>
      <c r="D335" s="9">
        <v>6</v>
      </c>
      <c r="E335" s="9">
        <v>-2E-3</v>
      </c>
      <c r="F335" s="9">
        <v>0</v>
      </c>
      <c r="G335" s="9">
        <v>0</v>
      </c>
    </row>
    <row r="336" spans="1:7" ht="15.6" x14ac:dyDescent="0.3">
      <c r="A336" s="6" t="s">
        <v>606</v>
      </c>
      <c r="B336" s="6" t="s">
        <v>607</v>
      </c>
      <c r="C336" s="9">
        <v>6</v>
      </c>
      <c r="D336" s="9">
        <v>6</v>
      </c>
      <c r="E336" s="9">
        <v>0</v>
      </c>
      <c r="F336" s="9">
        <v>1.1839999999999999</v>
      </c>
      <c r="G336" s="9">
        <v>0</v>
      </c>
    </row>
    <row r="337" spans="1:7" ht="15.6" x14ac:dyDescent="0.3">
      <c r="A337" s="6" t="s">
        <v>608</v>
      </c>
      <c r="B337" s="6" t="s">
        <v>609</v>
      </c>
      <c r="C337" s="9">
        <v>6</v>
      </c>
      <c r="D337" s="9">
        <v>6</v>
      </c>
      <c r="E337" s="6">
        <v>0</v>
      </c>
      <c r="F337" s="6">
        <v>0</v>
      </c>
      <c r="G337" s="6">
        <v>0</v>
      </c>
    </row>
    <row r="338" spans="1:7" ht="15.6" x14ac:dyDescent="0.3">
      <c r="A338" s="6" t="s">
        <v>610</v>
      </c>
      <c r="B338" s="6" t="s">
        <v>611</v>
      </c>
      <c r="C338" s="6"/>
      <c r="D338" s="6"/>
      <c r="E338">
        <v>867316.77899999998</v>
      </c>
      <c r="F338">
        <v>198160.228</v>
      </c>
      <c r="G338">
        <v>47982.394</v>
      </c>
    </row>
    <row r="340" spans="1:7" ht="15.6" x14ac:dyDescent="0.3">
      <c r="A340" s="6" t="s">
        <v>612</v>
      </c>
      <c r="E340">
        <v>0</v>
      </c>
      <c r="F340">
        <v>0</v>
      </c>
      <c r="G340">
        <v>0</v>
      </c>
    </row>
    <row r="342" spans="1:7" x14ac:dyDescent="0.3">
      <c r="A342" t="s">
        <v>613</v>
      </c>
      <c r="D342">
        <v>1</v>
      </c>
      <c r="E342" s="10">
        <v>13745.981</v>
      </c>
      <c r="F342" s="10">
        <v>3657.6739999999995</v>
      </c>
      <c r="G342" s="10">
        <v>3919.0750000000003</v>
      </c>
    </row>
    <row r="343" spans="1:7" x14ac:dyDescent="0.3">
      <c r="A343" t="s">
        <v>614</v>
      </c>
      <c r="D343">
        <v>2</v>
      </c>
      <c r="E343" s="10">
        <v>266560.68199999997</v>
      </c>
      <c r="F343" s="10">
        <v>55948.853000000003</v>
      </c>
      <c r="G343" s="10">
        <v>0</v>
      </c>
    </row>
    <row r="344" spans="1:7" x14ac:dyDescent="0.3">
      <c r="A344" t="s">
        <v>615</v>
      </c>
      <c r="D344">
        <v>3</v>
      </c>
      <c r="E344" s="10">
        <v>335667.962</v>
      </c>
      <c r="F344" s="10">
        <v>86620.064999999988</v>
      </c>
      <c r="G344" s="10">
        <v>0</v>
      </c>
    </row>
    <row r="345" spans="1:7" x14ac:dyDescent="0.3">
      <c r="A345" t="s">
        <v>616</v>
      </c>
      <c r="B345">
        <v>7</v>
      </c>
      <c r="D345">
        <v>4</v>
      </c>
      <c r="E345" s="10">
        <v>33207.809000000001</v>
      </c>
      <c r="F345" s="10">
        <v>1000.047</v>
      </c>
      <c r="G345" s="10">
        <v>43526.298999999999</v>
      </c>
    </row>
    <row r="346" spans="1:7" x14ac:dyDescent="0.3">
      <c r="A346" t="s">
        <v>617</v>
      </c>
      <c r="D346">
        <v>5</v>
      </c>
      <c r="E346" s="10">
        <v>23854.375</v>
      </c>
      <c r="F346" s="10">
        <v>2321.1949999999997</v>
      </c>
      <c r="G346" s="10">
        <v>0</v>
      </c>
    </row>
    <row r="347" spans="1:7" x14ac:dyDescent="0.3">
      <c r="A347" t="s">
        <v>618</v>
      </c>
      <c r="B347">
        <v>7</v>
      </c>
      <c r="D347">
        <v>6</v>
      </c>
      <c r="E347" s="10">
        <v>194279.96999999997</v>
      </c>
      <c r="F347" s="10">
        <v>48612.394</v>
      </c>
      <c r="G347" s="10">
        <v>537.02</v>
      </c>
    </row>
    <row r="348" spans="1:7" x14ac:dyDescent="0.3">
      <c r="E348" s="10"/>
      <c r="F348" s="10"/>
      <c r="G348" s="10"/>
    </row>
    <row r="349" spans="1:7" x14ac:dyDescent="0.3">
      <c r="E349">
        <v>867316.77899999998</v>
      </c>
      <c r="F349">
        <v>198160.228</v>
      </c>
      <c r="G349">
        <v>47982.393999999993</v>
      </c>
    </row>
    <row r="350" spans="1:7" x14ac:dyDescent="0.3">
      <c r="E350" s="10"/>
      <c r="F350" s="10"/>
      <c r="G350" s="10"/>
    </row>
    <row r="351" spans="1:7" x14ac:dyDescent="0.3">
      <c r="A351" s="15"/>
      <c r="B351" s="15"/>
      <c r="C351" s="15"/>
      <c r="D351" s="15"/>
      <c r="E351" s="15">
        <v>867316.77899999998</v>
      </c>
      <c r="F351" s="15">
        <v>198160.228</v>
      </c>
      <c r="G351" s="15">
        <v>47982.393999999993</v>
      </c>
    </row>
    <row r="352" spans="1:7" x14ac:dyDescent="0.3">
      <c r="E352" s="12">
        <v>372</v>
      </c>
      <c r="F352" s="12">
        <v>580</v>
      </c>
      <c r="G352" s="12">
        <v>13188</v>
      </c>
    </row>
    <row r="353" spans="1:7" x14ac:dyDescent="0.3">
      <c r="A353" t="s">
        <v>613</v>
      </c>
      <c r="E353" s="13">
        <v>1.5848858609479294E-2</v>
      </c>
      <c r="F353" s="13">
        <v>1.8458164067110375E-2</v>
      </c>
      <c r="G353" s="13">
        <v>8.1677354406284958E-2</v>
      </c>
    </row>
    <row r="354" spans="1:7" x14ac:dyDescent="0.3">
      <c r="A354" t="s">
        <v>614</v>
      </c>
      <c r="E354" s="13">
        <v>0.30733947325144506</v>
      </c>
      <c r="F354" s="13">
        <v>0.28234148479078253</v>
      </c>
      <c r="G354" s="13">
        <v>0</v>
      </c>
    </row>
    <row r="355" spans="1:7" x14ac:dyDescent="0.3">
      <c r="A355" t="s">
        <v>615</v>
      </c>
      <c r="E355" s="13">
        <v>0.38701887260502316</v>
      </c>
      <c r="F355" s="13">
        <v>0.43712134303761491</v>
      </c>
      <c r="G355" s="13">
        <v>0</v>
      </c>
    </row>
    <row r="356" spans="1:7" x14ac:dyDescent="0.3">
      <c r="A356" t="s">
        <v>616</v>
      </c>
      <c r="E356" s="13">
        <v>3.8287981743288749E-2</v>
      </c>
      <c r="F356" s="13">
        <v>5.0466585050558182E-3</v>
      </c>
      <c r="G356" s="13">
        <v>0.90713062378671649</v>
      </c>
    </row>
    <row r="357" spans="1:7" x14ac:dyDescent="0.3">
      <c r="A357" t="s">
        <v>617</v>
      </c>
      <c r="E357" s="13">
        <v>2.7503647545598794E-2</v>
      </c>
      <c r="F357" s="13">
        <v>1.1713727943429696E-2</v>
      </c>
      <c r="G357" s="13">
        <v>0</v>
      </c>
    </row>
    <row r="358" spans="1:7" x14ac:dyDescent="0.3">
      <c r="A358" t="s">
        <v>618</v>
      </c>
      <c r="E358" s="13">
        <v>0.22400116624516495</v>
      </c>
      <c r="F358" s="13">
        <v>0.24531862165600657</v>
      </c>
      <c r="G358" s="13">
        <v>1.1192021806998626E-2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12</vt:i4>
      </vt:variant>
    </vt:vector>
  </HeadingPairs>
  <TitlesOfParts>
    <vt:vector size="12" baseType="lpstr">
      <vt:lpstr>12.24</vt:lpstr>
      <vt:lpstr>11.24</vt:lpstr>
      <vt:lpstr>10.24</vt:lpstr>
      <vt:lpstr>09.24</vt:lpstr>
      <vt:lpstr>08.24</vt:lpstr>
      <vt:lpstr>07.24</vt:lpstr>
      <vt:lpstr>06.24</vt:lpstr>
      <vt:lpstr>05.24</vt:lpstr>
      <vt:lpstr>04.24</vt:lpstr>
      <vt:lpstr>03.24</vt:lpstr>
      <vt:lpstr>02.24</vt:lpstr>
      <vt:lpstr>01.24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Jacob Roth</cp:lastModifiedBy>
  <dcterms:created xsi:type="dcterms:W3CDTF">2024-02-19T09:49:56Z</dcterms:created>
  <dcterms:modified xsi:type="dcterms:W3CDTF">2025-01-23T17:43:07Z</dcterms:modified>
</cp:coreProperties>
</file>