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20" windowWidth="15600" windowHeight="10560" activeTab="2"/>
  </bookViews>
  <sheets>
    <sheet name="נספח 1" sheetId="1" r:id="rId1"/>
    <sheet name="נספח 2" sheetId="2" r:id="rId2"/>
    <sheet name="נספח 3" sheetId="3" r:id="rId3"/>
    <sheet name="372" sheetId="4" r:id="rId4"/>
  </sheets>
  <calcPr calcId="145621"/>
</workbook>
</file>

<file path=xl/calcChain.xml><?xml version="1.0" encoding="utf-8"?>
<calcChain xmlns="http://schemas.openxmlformats.org/spreadsheetml/2006/main">
  <c r="G42" i="3" l="1"/>
  <c r="G12" i="3"/>
  <c r="I56" i="2" l="1"/>
  <c r="G40" i="3" l="1"/>
  <c r="I19" i="2" l="1"/>
  <c r="I15" i="2"/>
  <c r="I11" i="2"/>
  <c r="I12" i="4" l="1"/>
  <c r="I16" i="2"/>
  <c r="I12" i="1"/>
  <c r="I31" i="4" l="1"/>
  <c r="I21" i="4"/>
  <c r="I38" i="4" s="1"/>
  <c r="I17" i="4"/>
  <c r="I14" i="4"/>
  <c r="I10" i="4"/>
  <c r="G24" i="3"/>
  <c r="G18" i="3"/>
  <c r="I54" i="2"/>
  <c r="I48" i="2"/>
  <c r="I42" i="2"/>
  <c r="I36" i="2"/>
  <c r="I30" i="2"/>
  <c r="I31" i="1"/>
  <c r="I21" i="1"/>
  <c r="I38" i="1" s="1"/>
  <c r="I17" i="1"/>
  <c r="I14" i="1"/>
  <c r="I10" i="1"/>
  <c r="I35" i="4" l="1"/>
  <c r="I39" i="4" s="1"/>
  <c r="I35" i="1"/>
  <c r="I39" i="1" s="1"/>
  <c r="G32" i="3"/>
</calcChain>
</file>

<file path=xl/sharedStrings.xml><?xml version="1.0" encoding="utf-8"?>
<sst xmlns="http://schemas.openxmlformats.org/spreadsheetml/2006/main" count="149" uniqueCount="79">
  <si>
    <t>דיווח לציבור על הוצאות ישירות המנוכות מחשבונות החוסכים</t>
  </si>
  <si>
    <t>נספח 1 - סך התשלומים ששולמו בגין כל סוג של הוצאה ישירה לשנה המסתיימת ביום: 31/12/2017</t>
  </si>
  <si>
    <t>שם החברה המנהלת:</t>
  </si>
  <si>
    <t>שם הקופה המדווחת: שיבולת גמל</t>
  </si>
  <si>
    <t>אלפי ₪</t>
  </si>
  <si>
    <t>1. סה"כ עמלות קניה ומכירה</t>
  </si>
  <si>
    <t>א. סך עמלות קניה ומכירה  לצדדים קשורים</t>
  </si>
  <si>
    <t>ב. סך עמלות קניה ומכירה לצדדים שאינם קשורים</t>
  </si>
  <si>
    <t>2. סה"כ עמלות קסטודיאן</t>
  </si>
  <si>
    <t>א. סך עמלות קסטודיאן לצדדים  קשורים</t>
  </si>
  <si>
    <t>ב. סך עמלות קסטודיאן לצדדים  שאינם קשורים</t>
  </si>
  <si>
    <t>3. סה"כ מהשקעות לא סחירות</t>
  </si>
  <si>
    <t>א. סך הוצאות הנובעות מהשקעה בניירות ערך לא סחירים שאינם לצורך מימון פרוייקטים לתשתיות</t>
  </si>
  <si>
    <t>ב. סך הוצאות הנובעות ממימון פרוייקטים לתשתיות</t>
  </si>
  <si>
    <t>ג. סך הוצאות הנובעות מהשקעה בזכויות מקרקעין</t>
  </si>
  <si>
    <t>4. סה"כ עמלות ניהול חיצוני</t>
  </si>
  <si>
    <t>א. סך תשלומים הנובעים מהשקעה בקרנות השקעה בישראל</t>
  </si>
  <si>
    <t>ב. סך תשלומים הנובעים מהשקעה בקרנות השקעה בחו"ל</t>
  </si>
  <si>
    <t>ג. סך תשלומים למנהלי תיקים ישראלים בגין השקעה בחו"ל</t>
  </si>
  <si>
    <t>ד. סך תשלומים למנהלי תיקים זרים</t>
  </si>
  <si>
    <t>ה. סך תשלומים בגין השקעה בתעודות סל ישראליות</t>
  </si>
  <si>
    <t>ו. סך תשלומים בגין השקעה בתעודות סל זרות</t>
  </si>
  <si>
    <t>ז. סך תשלומים בגין השקעה בקרנות נאמנות ישראליות</t>
  </si>
  <si>
    <t>ח. סך תשלומים בגין השקעה בקרנות נאמנות זרות</t>
  </si>
  <si>
    <t>5. סה"כ הוצאות אחרות</t>
  </si>
  <si>
    <t>א. סך הוצאות בעד ניהול תביעות</t>
  </si>
  <si>
    <t>ב. סך הוצאות בעד מתן משכנתאות</t>
  </si>
  <si>
    <t>6. סך הכול הוצאות ישירות</t>
  </si>
  <si>
    <t>7. שיעור הוצאות ישירות</t>
  </si>
  <si>
    <t>א. שיעור סך ההוצאות הישירות , שההוצאה בגינן מוגבלת לשיעור של 0.25% לפי התקנות</t>
  </si>
  <si>
    <t>ב. שיעור סך הוצאות ישירות מסך נכסים לסוף שנה קודמת</t>
  </si>
  <si>
    <t>סך נכסים לסוף שנה קודמת</t>
  </si>
  <si>
    <t>הופק בתוכנת פריים זהב, מהדורה 5.20, פריים מערכות, טלפון 03-7760600, www.primesys.co.il</t>
  </si>
  <si>
    <t>נספח 2 - פרוט עמלות והוצאות לשנה המסתיימת ביום: 31/12/2017</t>
  </si>
  <si>
    <t>ברוקראז- עמלות קנייה ומכירה בגין ביצוע עסקאות בניירות ערך סחירים</t>
  </si>
  <si>
    <t>צדדים קשורים</t>
  </si>
  <si>
    <t>(2) ברוקר ב</t>
  </si>
  <si>
    <t>(3) אחרים</t>
  </si>
  <si>
    <t>צדדים שאינם קשורים</t>
  </si>
  <si>
    <t>סך עמלות ברוקראז</t>
  </si>
  <si>
    <t>עמלות קסטודיאן</t>
  </si>
  <si>
    <t>(1) קסטודיאן א</t>
  </si>
  <si>
    <t>(2) קסטודיאן ב</t>
  </si>
  <si>
    <t>סך עמלות קסטודיאן</t>
  </si>
  <si>
    <t>הוצאה הנובעת מהשקעה בניירות ערך לא סחירים או ממתן הלוואה</t>
  </si>
  <si>
    <t>(1) גוף/יחיד א</t>
  </si>
  <si>
    <t>(2) גוף/יחיד ב</t>
  </si>
  <si>
    <t>סך הוצאה הנובעת מהשקעה בניירות ערך לא סחירים וממתן הלוואה</t>
  </si>
  <si>
    <t>הוצאה הנובעת מהשקעה בזכויות מקרקעין</t>
  </si>
  <si>
    <t>סך הוצאות הנובעות מהשקעה בזכויות במקרקעין</t>
  </si>
  <si>
    <t>הוצאה הנובעת בעד ניהול תביעה או תובענה</t>
  </si>
  <si>
    <t>סך הוצאות הנובעות בעד ניהול תביעה או תובענה</t>
  </si>
  <si>
    <t>הוצאה הנובעת ממתן משכנתא</t>
  </si>
  <si>
    <t>סך ההוצאות בעד מתן משכנתאות</t>
  </si>
  <si>
    <t>סך הכל עמלות והוצאות</t>
  </si>
  <si>
    <t>סך הכל נכסים לסוף שנה קודמת</t>
  </si>
  <si>
    <t>נספח 3 - פירוט עמלות ניהול חיצוני לשנה המסתיימת ביום: 31/12/2017</t>
  </si>
  <si>
    <t>תשלום הנובע מהשקעה בקרנות השקעה</t>
  </si>
  <si>
    <t>סך תשלומים הנובעים מהשקעה בקרנות השקעה</t>
  </si>
  <si>
    <t>תשלום למנהל תיקים ישראלי</t>
  </si>
  <si>
    <t>סך תשלומים למנהלי תיקים ישראליים</t>
  </si>
  <si>
    <t>תשלום למנהל תיקים זר</t>
  </si>
  <si>
    <t>סך תשלום למנהלי תיקים זרים</t>
  </si>
  <si>
    <t>תשלום בגין השקעה בקרן נאמנות</t>
  </si>
  <si>
    <t>קרן נאמנות ישראלית</t>
  </si>
  <si>
    <t>(1) מנהל קרנות א</t>
  </si>
  <si>
    <t>(2) מנהל קרנות ב</t>
  </si>
  <si>
    <t>קרן חוץ</t>
  </si>
  <si>
    <t>סך תשלומים בגין השקעה בקרנות נאמנות</t>
  </si>
  <si>
    <t>תשלום בגין השקעה בתעודות סל</t>
  </si>
  <si>
    <t>תעודות סל ישראלית</t>
  </si>
  <si>
    <t>(1) מנפיק תעודה א</t>
  </si>
  <si>
    <t>(2) מנפיק תעודה ב</t>
  </si>
  <si>
    <t>תעודת סל זרה</t>
  </si>
  <si>
    <t>סך תשלומים בגין השקעה בתעודות סל</t>
  </si>
  <si>
    <t>סך הכול עמלות ניהול חיצוני</t>
  </si>
  <si>
    <t>520030693-00000000000372-0000-000</t>
  </si>
  <si>
    <t>בנק מזרחי</t>
  </si>
  <si>
    <t>harbor group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</si>
</sst>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#0.00%"/>
    <numFmt numFmtId="165" formatCode="##0.0000%"/>
  </numFmts>
  <fonts count="3" x14ac:knownFonts="1">
    <font>
      <sz val="10"/>
      <name val="Arial"/>
    </font>
    <font>
      <b/>
      <sz val="10"/>
      <name val="Arial"/>
    </font>
    <font>
      <b/>
      <sz val="10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1" fillId="2" borderId="1" xfId="0" applyFont="1" applyFill="1" applyBorder="1"/>
    <xf numFmtId="3" fontId="1" fillId="2" borderId="1" xfId="0" applyNumberFormat="1" applyFont="1" applyFill="1" applyBorder="1"/>
    <xf numFmtId="3" fontId="0" fillId="0" borderId="1" xfId="0" applyNumberFormat="1" applyBorder="1"/>
    <xf numFmtId="164" fontId="0" fillId="0" borderId="1" xfId="0" applyNumberFormat="1" applyBorder="1"/>
    <xf numFmtId="0" fontId="2" fillId="0" borderId="0" xfId="0" applyFont="1" applyAlignment="1">
      <alignment horizontal="right" readingOrder="2"/>
    </xf>
    <xf numFmtId="165" fontId="0" fillId="0" borderId="1" xfId="0" applyNumberFormat="1" applyBorder="1"/>
    <xf numFmtId="4" fontId="0" fillId="0" borderId="1" xfId="0" applyNumberFormat="1" applyBorder="1"/>
    <xf numFmtId="4" fontId="1" fillId="2" borderId="1" xfId="0" applyNumberFormat="1" applyFont="1" applyFill="1" applyBorder="1"/>
    <xf numFmtId="0" fontId="1" fillId="0" borderId="0" xfId="0" applyFont="1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0" fillId="2" borderId="1" xfId="0" applyFill="1" applyBorder="1" applyAlignment="1">
      <alignment horizontal="right" readingOrder="2"/>
    </xf>
    <xf numFmtId="0" fontId="0" fillId="0" borderId="1" xfId="0" applyBorder="1"/>
    <xf numFmtId="0" fontId="1" fillId="2" borderId="1" xfId="0" applyFont="1" applyFill="1" applyBorder="1" applyAlignment="1">
      <alignment horizontal="right" readingOrder="2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rightToLeft="1" topLeftCell="A10" workbookViewId="0">
      <selection activeCell="K28" sqref="K28"/>
    </sheetView>
  </sheetViews>
  <sheetFormatPr defaultColWidth="9.140625" defaultRowHeight="12.75" x14ac:dyDescent="0.2"/>
  <cols>
    <col min="9" max="9" width="20.7109375" customWidth="1"/>
  </cols>
  <sheetData>
    <row r="1" spans="1:9" x14ac:dyDescent="0.2">
      <c r="A1" s="10" t="s">
        <v>0</v>
      </c>
      <c r="B1" s="11"/>
      <c r="C1" s="11"/>
      <c r="D1" s="11"/>
      <c r="E1" s="11"/>
      <c r="F1" s="11"/>
      <c r="G1" s="11"/>
      <c r="H1" s="11"/>
      <c r="I1" s="11"/>
    </row>
    <row r="2" spans="1:9" x14ac:dyDescent="0.2">
      <c r="A2" s="12"/>
      <c r="B2" s="11"/>
      <c r="C2" s="11"/>
      <c r="D2" s="11"/>
      <c r="E2" s="11"/>
      <c r="F2" s="11"/>
      <c r="G2" s="11"/>
      <c r="H2" s="11"/>
      <c r="I2" s="11"/>
    </row>
    <row r="3" spans="1:9" x14ac:dyDescent="0.2">
      <c r="A3" s="10" t="s">
        <v>1</v>
      </c>
      <c r="B3" s="11"/>
      <c r="C3" s="11"/>
      <c r="D3" s="11"/>
      <c r="E3" s="11"/>
      <c r="F3" s="11"/>
      <c r="G3" s="11"/>
      <c r="H3" s="11"/>
      <c r="I3" s="11"/>
    </row>
    <row r="4" spans="1:9" x14ac:dyDescent="0.2">
      <c r="A4" s="12"/>
      <c r="B4" s="11"/>
      <c r="C4" s="11"/>
      <c r="D4" s="11"/>
      <c r="E4" s="11"/>
      <c r="F4" s="11"/>
      <c r="G4" s="11"/>
      <c r="H4" s="11"/>
      <c r="I4" s="11"/>
    </row>
    <row r="5" spans="1:9" x14ac:dyDescent="0.2">
      <c r="A5" s="12" t="s">
        <v>2</v>
      </c>
      <c r="B5" s="11"/>
      <c r="C5" s="11"/>
      <c r="D5" s="11"/>
      <c r="E5" s="11"/>
      <c r="F5" s="11"/>
      <c r="G5" s="11"/>
      <c r="H5" s="11"/>
      <c r="I5" s="11"/>
    </row>
    <row r="6" spans="1:9" x14ac:dyDescent="0.2">
      <c r="A6" s="12"/>
      <c r="B6" s="11"/>
      <c r="C6" s="11"/>
      <c r="D6" s="11"/>
      <c r="E6" s="11"/>
      <c r="F6" s="11"/>
      <c r="G6" s="11"/>
      <c r="H6" s="11"/>
      <c r="I6" s="11"/>
    </row>
    <row r="7" spans="1:9" x14ac:dyDescent="0.2">
      <c r="A7" s="12" t="s">
        <v>3</v>
      </c>
      <c r="B7" s="11"/>
      <c r="C7" s="11"/>
      <c r="D7" s="11"/>
      <c r="E7" s="11"/>
      <c r="F7" s="11"/>
      <c r="G7" s="11"/>
      <c r="H7" s="11"/>
      <c r="I7" s="11"/>
    </row>
    <row r="8" spans="1:9" x14ac:dyDescent="0.2">
      <c r="A8" s="12"/>
      <c r="B8" s="11"/>
      <c r="C8" s="11"/>
      <c r="D8" s="11"/>
      <c r="E8" s="11"/>
      <c r="F8" s="11"/>
      <c r="G8" s="11"/>
      <c r="H8" s="11"/>
      <c r="I8" s="11"/>
    </row>
    <row r="9" spans="1:9" x14ac:dyDescent="0.2">
      <c r="A9" s="13"/>
      <c r="B9" s="14"/>
      <c r="C9" s="14"/>
      <c r="D9" s="14"/>
      <c r="E9" s="14"/>
      <c r="F9" s="14"/>
      <c r="G9" s="14"/>
      <c r="H9" s="14"/>
      <c r="I9" s="2" t="s">
        <v>4</v>
      </c>
    </row>
    <row r="10" spans="1:9" x14ac:dyDescent="0.2">
      <c r="A10" s="15" t="s">
        <v>5</v>
      </c>
      <c r="B10" s="14"/>
      <c r="C10" s="14"/>
      <c r="D10" s="14"/>
      <c r="E10" s="14"/>
      <c r="F10" s="14"/>
      <c r="G10" s="14"/>
      <c r="H10" s="14"/>
      <c r="I10" s="3">
        <f>I11+I12</f>
        <v>872.45399999999995</v>
      </c>
    </row>
    <row r="11" spans="1:9" x14ac:dyDescent="0.2">
      <c r="A11" s="13" t="s">
        <v>6</v>
      </c>
      <c r="B11" s="14"/>
      <c r="C11" s="14"/>
      <c r="D11" s="14"/>
      <c r="E11" s="14"/>
      <c r="F11" s="14"/>
      <c r="G11" s="14"/>
      <c r="H11" s="14"/>
      <c r="I11" s="4"/>
    </row>
    <row r="12" spans="1:9" x14ac:dyDescent="0.2">
      <c r="A12" s="13" t="s">
        <v>7</v>
      </c>
      <c r="B12" s="14"/>
      <c r="C12" s="14"/>
      <c r="D12" s="14"/>
      <c r="E12" s="14"/>
      <c r="F12" s="14"/>
      <c r="G12" s="14"/>
      <c r="H12" s="14"/>
      <c r="I12" s="4">
        <f>872.454-I16</f>
        <v>872.45399999999995</v>
      </c>
    </row>
    <row r="13" spans="1:9" x14ac:dyDescent="0.2">
      <c r="A13" s="13"/>
      <c r="B13" s="14"/>
      <c r="C13" s="14"/>
      <c r="D13" s="14"/>
      <c r="E13" s="14"/>
      <c r="F13" s="14"/>
      <c r="G13" s="14"/>
      <c r="H13" s="14"/>
      <c r="I13" s="1"/>
    </row>
    <row r="14" spans="1:9" x14ac:dyDescent="0.2">
      <c r="A14" s="15" t="s">
        <v>8</v>
      </c>
      <c r="B14" s="14"/>
      <c r="C14" s="14"/>
      <c r="D14" s="14"/>
      <c r="E14" s="14"/>
      <c r="F14" s="14"/>
      <c r="G14" s="14"/>
      <c r="H14" s="14"/>
      <c r="I14" s="3">
        <f>I15+I16</f>
        <v>0</v>
      </c>
    </row>
    <row r="15" spans="1:9" x14ac:dyDescent="0.2">
      <c r="A15" s="13" t="s">
        <v>9</v>
      </c>
      <c r="B15" s="14"/>
      <c r="C15" s="14"/>
      <c r="D15" s="14"/>
      <c r="E15" s="14"/>
      <c r="F15" s="14"/>
      <c r="G15" s="14"/>
      <c r="H15" s="14"/>
      <c r="I15" s="4"/>
    </row>
    <row r="16" spans="1:9" x14ac:dyDescent="0.2">
      <c r="A16" s="13" t="s">
        <v>10</v>
      </c>
      <c r="B16" s="14"/>
      <c r="C16" s="14"/>
      <c r="D16" s="14"/>
      <c r="E16" s="14"/>
      <c r="F16" s="14"/>
      <c r="G16" s="14"/>
      <c r="H16" s="14"/>
      <c r="I16" s="4"/>
    </row>
    <row r="17" spans="1:9" x14ac:dyDescent="0.2">
      <c r="A17" s="15" t="s">
        <v>11</v>
      </c>
      <c r="B17" s="14"/>
      <c r="C17" s="14"/>
      <c r="D17" s="14"/>
      <c r="E17" s="14"/>
      <c r="F17" s="14"/>
      <c r="G17" s="14"/>
      <c r="H17" s="14"/>
      <c r="I17" s="3">
        <f>I18+I19+I20</f>
        <v>0</v>
      </c>
    </row>
    <row r="18" spans="1:9" x14ac:dyDescent="0.2">
      <c r="A18" s="13" t="s">
        <v>12</v>
      </c>
      <c r="B18" s="14"/>
      <c r="C18" s="14"/>
      <c r="D18" s="14"/>
      <c r="E18" s="14"/>
      <c r="F18" s="14"/>
      <c r="G18" s="14"/>
      <c r="H18" s="14"/>
      <c r="I18" s="4"/>
    </row>
    <row r="19" spans="1:9" x14ac:dyDescent="0.2">
      <c r="A19" s="13" t="s">
        <v>13</v>
      </c>
      <c r="B19" s="14"/>
      <c r="C19" s="14"/>
      <c r="D19" s="14"/>
      <c r="E19" s="14"/>
      <c r="F19" s="14"/>
      <c r="G19" s="14"/>
      <c r="H19" s="14"/>
      <c r="I19" s="4"/>
    </row>
    <row r="20" spans="1:9" x14ac:dyDescent="0.2">
      <c r="A20" s="13" t="s">
        <v>14</v>
      </c>
      <c r="B20" s="14"/>
      <c r="C20" s="14"/>
      <c r="D20" s="14"/>
      <c r="E20" s="14"/>
      <c r="F20" s="14"/>
      <c r="G20" s="14"/>
      <c r="H20" s="14"/>
      <c r="I20" s="4"/>
    </row>
    <row r="21" spans="1:9" x14ac:dyDescent="0.2">
      <c r="A21" s="15" t="s">
        <v>15</v>
      </c>
      <c r="B21" s="14"/>
      <c r="C21" s="14"/>
      <c r="D21" s="14"/>
      <c r="E21" s="14"/>
      <c r="F21" s="14"/>
      <c r="G21" s="14"/>
      <c r="H21" s="14"/>
      <c r="I21" s="3">
        <f>SUM(I22:I29)</f>
        <v>72.280999999999992</v>
      </c>
    </row>
    <row r="22" spans="1:9" x14ac:dyDescent="0.2">
      <c r="A22" s="13" t="s">
        <v>16</v>
      </c>
      <c r="B22" s="14"/>
      <c r="C22" s="14"/>
      <c r="D22" s="14"/>
      <c r="E22" s="14"/>
      <c r="F22" s="14"/>
      <c r="G22" s="14"/>
      <c r="H22" s="14"/>
      <c r="I22" s="4"/>
    </row>
    <row r="23" spans="1:9" x14ac:dyDescent="0.2">
      <c r="A23" s="13" t="s">
        <v>17</v>
      </c>
      <c r="B23" s="14"/>
      <c r="C23" s="14"/>
      <c r="D23" s="14"/>
      <c r="E23" s="14"/>
      <c r="F23" s="14"/>
      <c r="G23" s="14"/>
      <c r="H23" s="14"/>
      <c r="I23" s="4">
        <v>58.44</v>
      </c>
    </row>
    <row r="24" spans="1:9" x14ac:dyDescent="0.2">
      <c r="A24" s="13" t="s">
        <v>18</v>
      </c>
      <c r="B24" s="14"/>
      <c r="C24" s="14"/>
      <c r="D24" s="14"/>
      <c r="E24" s="14"/>
      <c r="F24" s="14"/>
      <c r="G24" s="14"/>
      <c r="H24" s="14"/>
      <c r="I24" s="4"/>
    </row>
    <row r="25" spans="1:9" x14ac:dyDescent="0.2">
      <c r="A25" s="13" t="s">
        <v>19</v>
      </c>
      <c r="B25" s="14"/>
      <c r="C25" s="14"/>
      <c r="D25" s="14"/>
      <c r="E25" s="14"/>
      <c r="F25" s="14"/>
      <c r="G25" s="14"/>
      <c r="H25" s="14"/>
      <c r="I25" s="4"/>
    </row>
    <row r="26" spans="1:9" x14ac:dyDescent="0.2">
      <c r="A26" s="13" t="s">
        <v>20</v>
      </c>
      <c r="B26" s="14"/>
      <c r="C26" s="14"/>
      <c r="D26" s="14"/>
      <c r="E26" s="14"/>
      <c r="F26" s="14"/>
      <c r="G26" s="14"/>
      <c r="H26" s="14"/>
      <c r="I26" s="4">
        <v>13.840999999999999</v>
      </c>
    </row>
    <row r="27" spans="1:9" x14ac:dyDescent="0.2">
      <c r="A27" s="13" t="s">
        <v>21</v>
      </c>
      <c r="B27" s="14"/>
      <c r="C27" s="14"/>
      <c r="D27" s="14"/>
      <c r="E27" s="14"/>
      <c r="F27" s="14"/>
      <c r="G27" s="14"/>
      <c r="H27" s="14"/>
      <c r="I27" s="4">
        <v>0</v>
      </c>
    </row>
    <row r="28" spans="1:9" x14ac:dyDescent="0.2">
      <c r="A28" s="13" t="s">
        <v>22</v>
      </c>
      <c r="B28" s="14"/>
      <c r="C28" s="14"/>
      <c r="D28" s="14"/>
      <c r="E28" s="14"/>
      <c r="F28" s="14"/>
      <c r="G28" s="14"/>
      <c r="H28" s="14"/>
      <c r="I28" s="4"/>
    </row>
    <row r="29" spans="1:9" x14ac:dyDescent="0.2">
      <c r="A29" s="13" t="s">
        <v>23</v>
      </c>
      <c r="B29" s="14"/>
      <c r="C29" s="14"/>
      <c r="D29" s="14"/>
      <c r="E29" s="14"/>
      <c r="F29" s="14"/>
      <c r="G29" s="14"/>
      <c r="H29" s="14"/>
      <c r="I29" s="4">
        <v>0</v>
      </c>
    </row>
    <row r="30" spans="1:9" x14ac:dyDescent="0.2">
      <c r="A30" s="13"/>
      <c r="B30" s="14"/>
      <c r="C30" s="14"/>
      <c r="D30" s="14"/>
      <c r="E30" s="14"/>
      <c r="F30" s="14"/>
      <c r="G30" s="14"/>
      <c r="H30" s="14"/>
      <c r="I30" s="1"/>
    </row>
    <row r="31" spans="1:9" x14ac:dyDescent="0.2">
      <c r="A31" s="15" t="s">
        <v>24</v>
      </c>
      <c r="B31" s="14"/>
      <c r="C31" s="14"/>
      <c r="D31" s="14"/>
      <c r="E31" s="14"/>
      <c r="F31" s="14"/>
      <c r="G31" s="14"/>
      <c r="H31" s="14"/>
      <c r="I31" s="3">
        <f>G32+G33</f>
        <v>0</v>
      </c>
    </row>
    <row r="32" spans="1:9" x14ac:dyDescent="0.2">
      <c r="A32" s="13" t="s">
        <v>25</v>
      </c>
      <c r="B32" s="14"/>
      <c r="C32" s="14"/>
      <c r="D32" s="14"/>
      <c r="E32" s="14"/>
      <c r="F32" s="14"/>
      <c r="G32" s="14"/>
      <c r="H32" s="14"/>
      <c r="I32" s="4"/>
    </row>
    <row r="33" spans="1:9" x14ac:dyDescent="0.2">
      <c r="A33" s="13" t="s">
        <v>26</v>
      </c>
      <c r="B33" s="14"/>
      <c r="C33" s="14"/>
      <c r="D33" s="14"/>
      <c r="E33" s="14"/>
      <c r="F33" s="14"/>
      <c r="G33" s="14"/>
      <c r="H33" s="14"/>
      <c r="I33" s="4"/>
    </row>
    <row r="34" spans="1:9" x14ac:dyDescent="0.2">
      <c r="A34" s="13"/>
      <c r="B34" s="14"/>
      <c r="C34" s="14"/>
      <c r="D34" s="14"/>
      <c r="E34" s="14"/>
      <c r="F34" s="14"/>
      <c r="G34" s="14"/>
      <c r="H34" s="14"/>
      <c r="I34" s="1"/>
    </row>
    <row r="35" spans="1:9" x14ac:dyDescent="0.2">
      <c r="A35" s="15" t="s">
        <v>27</v>
      </c>
      <c r="B35" s="14"/>
      <c r="C35" s="14"/>
      <c r="D35" s="14"/>
      <c r="E35" s="14"/>
      <c r="F35" s="14"/>
      <c r="G35" s="14"/>
      <c r="H35" s="14"/>
      <c r="I35" s="3">
        <f>I10+I14+I17+I21+I31</f>
        <v>944.7349999999999</v>
      </c>
    </row>
    <row r="36" spans="1:9" x14ac:dyDescent="0.2">
      <c r="A36" s="13"/>
      <c r="B36" s="14"/>
      <c r="C36" s="14"/>
      <c r="D36" s="14"/>
      <c r="E36" s="14"/>
      <c r="F36" s="14"/>
      <c r="G36" s="14"/>
      <c r="H36" s="14"/>
      <c r="I36" s="1"/>
    </row>
    <row r="37" spans="1:9" x14ac:dyDescent="0.2">
      <c r="A37" s="15" t="s">
        <v>28</v>
      </c>
      <c r="B37" s="14"/>
      <c r="C37" s="14"/>
      <c r="D37" s="14"/>
      <c r="E37" s="14"/>
      <c r="F37" s="14"/>
      <c r="G37" s="14"/>
      <c r="H37" s="14"/>
      <c r="I37" s="2"/>
    </row>
    <row r="38" spans="1:9" x14ac:dyDescent="0.2">
      <c r="A38" s="13" t="s">
        <v>29</v>
      </c>
      <c r="B38" s="14"/>
      <c r="C38" s="14"/>
      <c r="D38" s="14"/>
      <c r="E38" s="14"/>
      <c r="F38" s="14"/>
      <c r="G38" s="14"/>
      <c r="H38" s="14"/>
      <c r="I38" s="7">
        <f>(I21+I18+I33)/I41</f>
        <v>8.5251312923411888E-5</v>
      </c>
    </row>
    <row r="39" spans="1:9" x14ac:dyDescent="0.2">
      <c r="A39" s="13" t="s">
        <v>30</v>
      </c>
      <c r="B39" s="14"/>
      <c r="C39" s="14"/>
      <c r="D39" s="14"/>
      <c r="E39" s="14"/>
      <c r="F39" s="14"/>
      <c r="G39" s="14"/>
      <c r="H39" s="14"/>
      <c r="I39" s="5">
        <f>I35/I41</f>
        <v>1.1142609968691568E-3</v>
      </c>
    </row>
    <row r="40" spans="1:9" x14ac:dyDescent="0.2">
      <c r="A40" s="13"/>
      <c r="B40" s="14"/>
      <c r="C40" s="14"/>
      <c r="D40" s="14"/>
      <c r="E40" s="14"/>
      <c r="F40" s="14"/>
      <c r="G40" s="14"/>
      <c r="H40" s="14"/>
      <c r="I40" s="2"/>
    </row>
    <row r="41" spans="1:9" x14ac:dyDescent="0.2">
      <c r="A41" s="15" t="s">
        <v>31</v>
      </c>
      <c r="B41" s="14"/>
      <c r="C41" s="14"/>
      <c r="D41" s="14"/>
      <c r="E41" s="14"/>
      <c r="F41" s="14"/>
      <c r="G41" s="14"/>
      <c r="H41" s="14"/>
      <c r="I41" s="3">
        <v>847857.91</v>
      </c>
    </row>
    <row r="44" spans="1:9" x14ac:dyDescent="0.2">
      <c r="A44" s="6" t="s">
        <v>32</v>
      </c>
    </row>
  </sheetData>
  <mergeCells count="41">
    <mergeCell ref="A41:H41"/>
    <mergeCell ref="A36:H36"/>
    <mergeCell ref="A37:H37"/>
    <mergeCell ref="A38:H38"/>
    <mergeCell ref="A39:H39"/>
    <mergeCell ref="A40:H40"/>
    <mergeCell ref="A31:H31"/>
    <mergeCell ref="A32:H32"/>
    <mergeCell ref="A33:H33"/>
    <mergeCell ref="A34:H34"/>
    <mergeCell ref="A35:H35"/>
    <mergeCell ref="A26:H26"/>
    <mergeCell ref="A27:H27"/>
    <mergeCell ref="A28:H28"/>
    <mergeCell ref="A29:H29"/>
    <mergeCell ref="A30:H30"/>
    <mergeCell ref="A21:H21"/>
    <mergeCell ref="A22:H22"/>
    <mergeCell ref="A23:H23"/>
    <mergeCell ref="A24:H24"/>
    <mergeCell ref="A25:H25"/>
    <mergeCell ref="A16:H16"/>
    <mergeCell ref="A17:H17"/>
    <mergeCell ref="A18:H18"/>
    <mergeCell ref="A19:H19"/>
    <mergeCell ref="A20:H20"/>
    <mergeCell ref="A11:H11"/>
    <mergeCell ref="A12:H12"/>
    <mergeCell ref="A13:H13"/>
    <mergeCell ref="A14:H14"/>
    <mergeCell ref="A15:H15"/>
    <mergeCell ref="A6:I6"/>
    <mergeCell ref="A7:I7"/>
    <mergeCell ref="A8:I8"/>
    <mergeCell ref="A9:H9"/>
    <mergeCell ref="A10:H10"/>
    <mergeCell ref="A1:I1"/>
    <mergeCell ref="A2:I2"/>
    <mergeCell ref="A3:I3"/>
    <mergeCell ref="A4:I4"/>
    <mergeCell ref="A5:I5"/>
  </mergeCells>
  <pageMargins left="0.75" right="0.75" top="1" bottom="1" header="0.5" footer="0.5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2"/>
  <sheetViews>
    <sheetView rightToLeft="1" topLeftCell="A34" workbookViewId="0">
      <selection activeCell="I56" sqref="I56"/>
    </sheetView>
  </sheetViews>
  <sheetFormatPr defaultColWidth="9.140625" defaultRowHeight="12.75" x14ac:dyDescent="0.2"/>
  <cols>
    <col min="9" max="9" width="20.7109375" customWidth="1"/>
  </cols>
  <sheetData>
    <row r="1" spans="1:9" x14ac:dyDescent="0.2">
      <c r="A1" s="10" t="s">
        <v>0</v>
      </c>
      <c r="B1" s="11"/>
      <c r="C1" s="11"/>
      <c r="D1" s="11"/>
      <c r="E1" s="11"/>
      <c r="F1" s="11"/>
      <c r="G1" s="11"/>
      <c r="H1" s="11"/>
      <c r="I1" s="11"/>
    </row>
    <row r="2" spans="1:9" x14ac:dyDescent="0.2">
      <c r="A2" s="12"/>
      <c r="B2" s="11"/>
      <c r="C2" s="11"/>
      <c r="D2" s="11"/>
      <c r="E2" s="11"/>
      <c r="F2" s="11"/>
      <c r="G2" s="11"/>
      <c r="H2" s="11"/>
      <c r="I2" s="11"/>
    </row>
    <row r="3" spans="1:9" x14ac:dyDescent="0.2">
      <c r="A3" s="10" t="s">
        <v>33</v>
      </c>
      <c r="B3" s="11"/>
      <c r="C3" s="11"/>
      <c r="D3" s="11"/>
      <c r="E3" s="11"/>
      <c r="F3" s="11"/>
      <c r="G3" s="11"/>
      <c r="H3" s="11"/>
      <c r="I3" s="11"/>
    </row>
    <row r="4" spans="1:9" x14ac:dyDescent="0.2">
      <c r="A4" s="12"/>
      <c r="B4" s="11"/>
      <c r="C4" s="11"/>
      <c r="D4" s="11"/>
      <c r="E4" s="11"/>
      <c r="F4" s="11"/>
      <c r="G4" s="11"/>
      <c r="H4" s="11"/>
      <c r="I4" s="11"/>
    </row>
    <row r="5" spans="1:9" x14ac:dyDescent="0.2">
      <c r="A5" s="12" t="s">
        <v>2</v>
      </c>
      <c r="B5" s="11"/>
      <c r="C5" s="11"/>
      <c r="D5" s="11"/>
      <c r="E5" s="11"/>
      <c r="F5" s="11"/>
      <c r="G5" s="11"/>
      <c r="H5" s="11"/>
      <c r="I5" s="11"/>
    </row>
    <row r="6" spans="1:9" x14ac:dyDescent="0.2">
      <c r="A6" s="12"/>
      <c r="B6" s="11"/>
      <c r="C6" s="11"/>
      <c r="D6" s="11"/>
      <c r="E6" s="11"/>
      <c r="F6" s="11"/>
      <c r="G6" s="11"/>
      <c r="H6" s="11"/>
      <c r="I6" s="11"/>
    </row>
    <row r="7" spans="1:9" x14ac:dyDescent="0.2">
      <c r="A7" s="12" t="s">
        <v>3</v>
      </c>
      <c r="B7" s="11"/>
      <c r="C7" s="11"/>
      <c r="D7" s="11"/>
      <c r="E7" s="11"/>
      <c r="F7" s="11"/>
      <c r="G7" s="11"/>
      <c r="H7" s="11"/>
      <c r="I7" s="11"/>
    </row>
    <row r="8" spans="1:9" x14ac:dyDescent="0.2">
      <c r="A8" s="12"/>
      <c r="B8" s="11"/>
      <c r="C8" s="11"/>
      <c r="D8" s="11"/>
      <c r="E8" s="11"/>
      <c r="F8" s="11"/>
      <c r="G8" s="11"/>
      <c r="H8" s="11"/>
      <c r="I8" s="11"/>
    </row>
    <row r="9" spans="1:9" x14ac:dyDescent="0.2">
      <c r="A9" s="13"/>
      <c r="B9" s="14"/>
      <c r="C9" s="14"/>
      <c r="D9" s="14"/>
      <c r="E9" s="14"/>
      <c r="F9" s="14"/>
      <c r="G9" s="14"/>
      <c r="H9" s="14"/>
      <c r="I9" s="2" t="s">
        <v>4</v>
      </c>
    </row>
    <row r="10" spans="1:9" x14ac:dyDescent="0.2">
      <c r="A10" s="15" t="s">
        <v>34</v>
      </c>
      <c r="B10" s="14"/>
      <c r="C10" s="14"/>
      <c r="D10" s="14"/>
      <c r="E10" s="14"/>
      <c r="F10" s="14"/>
      <c r="G10" s="14"/>
      <c r="H10" s="14"/>
      <c r="I10" s="2"/>
    </row>
    <row r="11" spans="1:9" x14ac:dyDescent="0.2">
      <c r="A11" s="15" t="s">
        <v>35</v>
      </c>
      <c r="B11" s="14"/>
      <c r="C11" s="14"/>
      <c r="D11" s="14"/>
      <c r="E11" s="14"/>
      <c r="F11" s="14"/>
      <c r="G11" s="14"/>
      <c r="H11" s="14"/>
      <c r="I11" s="3">
        <f>I12+I13+I14</f>
        <v>0</v>
      </c>
    </row>
    <row r="12" spans="1:9" x14ac:dyDescent="0.2">
      <c r="A12" s="13"/>
      <c r="B12" s="14"/>
      <c r="C12" s="14"/>
      <c r="D12" s="14"/>
      <c r="E12" s="14"/>
      <c r="F12" s="14"/>
      <c r="G12" s="14"/>
      <c r="H12" s="14"/>
      <c r="I12" s="4"/>
    </row>
    <row r="13" spans="1:9" x14ac:dyDescent="0.2">
      <c r="A13" s="13" t="s">
        <v>36</v>
      </c>
      <c r="B13" s="14"/>
      <c r="C13" s="14"/>
      <c r="D13" s="14"/>
      <c r="E13" s="14"/>
      <c r="F13" s="14"/>
      <c r="G13" s="14"/>
      <c r="H13" s="14"/>
      <c r="I13" s="4"/>
    </row>
    <row r="14" spans="1:9" x14ac:dyDescent="0.2">
      <c r="A14" s="13" t="s">
        <v>37</v>
      </c>
      <c r="B14" s="14"/>
      <c r="C14" s="14"/>
      <c r="D14" s="14"/>
      <c r="E14" s="14"/>
      <c r="F14" s="14"/>
      <c r="G14" s="14"/>
      <c r="H14" s="14"/>
      <c r="I14" s="4"/>
    </row>
    <row r="15" spans="1:9" x14ac:dyDescent="0.2">
      <c r="A15" s="15" t="s">
        <v>38</v>
      </c>
      <c r="B15" s="14"/>
      <c r="C15" s="14"/>
      <c r="D15" s="14"/>
      <c r="E15" s="14"/>
      <c r="F15" s="14"/>
      <c r="G15" s="14"/>
      <c r="H15" s="14"/>
      <c r="I15" s="3">
        <f>I16+I17+I18</f>
        <v>872.45399999999995</v>
      </c>
    </row>
    <row r="16" spans="1:9" x14ac:dyDescent="0.2">
      <c r="A16" s="13" t="s">
        <v>77</v>
      </c>
      <c r="B16" s="14"/>
      <c r="C16" s="14"/>
      <c r="D16" s="14"/>
      <c r="E16" s="14"/>
      <c r="F16" s="14"/>
      <c r="G16" s="14"/>
      <c r="H16" s="14"/>
      <c r="I16" s="4">
        <f>872.454-'נספח 1'!I16</f>
        <v>872.45399999999995</v>
      </c>
    </row>
    <row r="17" spans="1:9" x14ac:dyDescent="0.2">
      <c r="A17" s="13" t="s">
        <v>36</v>
      </c>
      <c r="B17" s="14"/>
      <c r="C17" s="14"/>
      <c r="D17" s="14"/>
      <c r="E17" s="14"/>
      <c r="F17" s="14"/>
      <c r="G17" s="14"/>
      <c r="H17" s="14"/>
      <c r="I17" s="4"/>
    </row>
    <row r="18" spans="1:9" x14ac:dyDescent="0.2">
      <c r="A18" s="13" t="s">
        <v>37</v>
      </c>
      <c r="B18" s="14"/>
      <c r="C18" s="14"/>
      <c r="D18" s="14"/>
      <c r="E18" s="14"/>
      <c r="F18" s="14"/>
      <c r="G18" s="14"/>
      <c r="H18" s="14"/>
      <c r="I18" s="4"/>
    </row>
    <row r="19" spans="1:9" x14ac:dyDescent="0.2">
      <c r="A19" s="15" t="s">
        <v>39</v>
      </c>
      <c r="B19" s="14"/>
      <c r="C19" s="14"/>
      <c r="D19" s="14"/>
      <c r="E19" s="14"/>
      <c r="F19" s="14"/>
      <c r="G19" s="14"/>
      <c r="H19" s="14"/>
      <c r="I19" s="4">
        <f>I11+I15</f>
        <v>872.45399999999995</v>
      </c>
    </row>
    <row r="20" spans="1:9" x14ac:dyDescent="0.2">
      <c r="A20" s="13"/>
      <c r="B20" s="14"/>
      <c r="C20" s="14"/>
      <c r="D20" s="14"/>
      <c r="E20" s="14"/>
      <c r="F20" s="14"/>
      <c r="G20" s="14"/>
      <c r="H20" s="14"/>
      <c r="I20" s="1"/>
    </row>
    <row r="21" spans="1:9" x14ac:dyDescent="0.2">
      <c r="A21" s="15" t="s">
        <v>40</v>
      </c>
      <c r="B21" s="14"/>
      <c r="C21" s="14"/>
      <c r="D21" s="14"/>
      <c r="E21" s="14"/>
      <c r="F21" s="14"/>
      <c r="G21" s="14"/>
      <c r="H21" s="14"/>
      <c r="I21" s="2"/>
    </row>
    <row r="22" spans="1:9" x14ac:dyDescent="0.2">
      <c r="A22" s="15" t="s">
        <v>35</v>
      </c>
      <c r="B22" s="14"/>
      <c r="C22" s="14"/>
      <c r="D22" s="14"/>
      <c r="E22" s="14"/>
      <c r="F22" s="14"/>
      <c r="G22" s="14"/>
      <c r="H22" s="14"/>
      <c r="I22" s="2"/>
    </row>
    <row r="23" spans="1:9" x14ac:dyDescent="0.2">
      <c r="A23" s="13" t="s">
        <v>41</v>
      </c>
      <c r="B23" s="14"/>
      <c r="C23" s="14"/>
      <c r="D23" s="14"/>
      <c r="E23" s="14"/>
      <c r="F23" s="14"/>
      <c r="G23" s="14"/>
      <c r="H23" s="14"/>
      <c r="I23" s="4"/>
    </row>
    <row r="24" spans="1:9" x14ac:dyDescent="0.2">
      <c r="A24" s="13" t="s">
        <v>42</v>
      </c>
      <c r="B24" s="14"/>
      <c r="C24" s="14"/>
      <c r="D24" s="14"/>
      <c r="E24" s="14"/>
      <c r="F24" s="14"/>
      <c r="G24" s="14"/>
      <c r="H24" s="14"/>
      <c r="I24" s="4"/>
    </row>
    <row r="25" spans="1:9" x14ac:dyDescent="0.2">
      <c r="A25" s="13" t="s">
        <v>37</v>
      </c>
      <c r="B25" s="14"/>
      <c r="C25" s="14"/>
      <c r="D25" s="14"/>
      <c r="E25" s="14"/>
      <c r="F25" s="14"/>
      <c r="G25" s="14"/>
      <c r="H25" s="14"/>
      <c r="I25" s="4"/>
    </row>
    <row r="26" spans="1:9" x14ac:dyDescent="0.2">
      <c r="A26" s="15" t="s">
        <v>38</v>
      </c>
      <c r="B26" s="14"/>
      <c r="C26" s="14"/>
      <c r="D26" s="14"/>
      <c r="E26" s="14"/>
      <c r="F26" s="14"/>
      <c r="G26" s="14"/>
      <c r="H26" s="14"/>
      <c r="I26" s="2"/>
    </row>
    <row r="27" spans="1:9" x14ac:dyDescent="0.2">
      <c r="A27" s="13" t="s">
        <v>41</v>
      </c>
      <c r="B27" s="14"/>
      <c r="C27" s="14"/>
      <c r="D27" s="14"/>
      <c r="E27" s="14"/>
      <c r="F27" s="14"/>
      <c r="G27" s="14"/>
      <c r="H27" s="14"/>
      <c r="I27" s="4"/>
    </row>
    <row r="28" spans="1:9" x14ac:dyDescent="0.2">
      <c r="A28" s="13" t="s">
        <v>42</v>
      </c>
      <c r="B28" s="14"/>
      <c r="C28" s="14"/>
      <c r="D28" s="14"/>
      <c r="E28" s="14"/>
      <c r="F28" s="14"/>
      <c r="G28" s="14"/>
      <c r="H28" s="14"/>
      <c r="I28" s="4"/>
    </row>
    <row r="29" spans="1:9" x14ac:dyDescent="0.2">
      <c r="A29" s="13" t="s">
        <v>37</v>
      </c>
      <c r="B29" s="14"/>
      <c r="C29" s="14"/>
      <c r="D29" s="14"/>
      <c r="E29" s="14"/>
      <c r="F29" s="14"/>
      <c r="G29" s="14"/>
      <c r="H29" s="14"/>
      <c r="I29" s="4"/>
    </row>
    <row r="30" spans="1:9" x14ac:dyDescent="0.2">
      <c r="A30" s="15" t="s">
        <v>43</v>
      </c>
      <c r="B30" s="14"/>
      <c r="C30" s="14"/>
      <c r="D30" s="14"/>
      <c r="E30" s="14"/>
      <c r="F30" s="14"/>
      <c r="G30" s="14"/>
      <c r="H30" s="14"/>
      <c r="I30" s="3">
        <f>SUM(G23:G25)+SUM(G27:G29)</f>
        <v>0</v>
      </c>
    </row>
    <row r="31" spans="1:9" x14ac:dyDescent="0.2">
      <c r="A31" s="13"/>
      <c r="B31" s="14"/>
      <c r="C31" s="14"/>
      <c r="D31" s="14"/>
      <c r="E31" s="14"/>
      <c r="F31" s="14"/>
      <c r="G31" s="14"/>
      <c r="H31" s="14"/>
      <c r="I31" s="1"/>
    </row>
    <row r="32" spans="1:9" x14ac:dyDescent="0.2">
      <c r="A32" s="15" t="s">
        <v>44</v>
      </c>
      <c r="B32" s="14"/>
      <c r="C32" s="14"/>
      <c r="D32" s="14"/>
      <c r="E32" s="14"/>
      <c r="F32" s="14"/>
      <c r="G32" s="14"/>
      <c r="H32" s="14"/>
      <c r="I32" s="2"/>
    </row>
    <row r="33" spans="1:9" x14ac:dyDescent="0.2">
      <c r="A33" s="13" t="s">
        <v>45</v>
      </c>
      <c r="B33" s="14"/>
      <c r="C33" s="14"/>
      <c r="D33" s="14"/>
      <c r="E33" s="14"/>
      <c r="F33" s="14"/>
      <c r="G33" s="14"/>
      <c r="H33" s="14"/>
      <c r="I33" s="4"/>
    </row>
    <row r="34" spans="1:9" x14ac:dyDescent="0.2">
      <c r="A34" s="13" t="s">
        <v>46</v>
      </c>
      <c r="B34" s="14"/>
      <c r="C34" s="14"/>
      <c r="D34" s="14"/>
      <c r="E34" s="14"/>
      <c r="F34" s="14"/>
      <c r="G34" s="14"/>
      <c r="H34" s="14"/>
      <c r="I34" s="4"/>
    </row>
    <row r="35" spans="1:9" x14ac:dyDescent="0.2">
      <c r="A35" s="13" t="s">
        <v>37</v>
      </c>
      <c r="B35" s="14"/>
      <c r="C35" s="14"/>
      <c r="D35" s="14"/>
      <c r="E35" s="14"/>
      <c r="F35" s="14"/>
      <c r="G35" s="14"/>
      <c r="H35" s="14"/>
      <c r="I35" s="1"/>
    </row>
    <row r="36" spans="1:9" x14ac:dyDescent="0.2">
      <c r="A36" s="15" t="s">
        <v>47</v>
      </c>
      <c r="B36" s="14"/>
      <c r="C36" s="14"/>
      <c r="D36" s="14"/>
      <c r="E36" s="14"/>
      <c r="F36" s="14"/>
      <c r="G36" s="14"/>
      <c r="H36" s="14"/>
      <c r="I36" s="3">
        <f>SUM(G33:G35)</f>
        <v>0</v>
      </c>
    </row>
    <row r="37" spans="1:9" x14ac:dyDescent="0.2">
      <c r="A37" s="13"/>
      <c r="B37" s="14"/>
      <c r="C37" s="14"/>
      <c r="D37" s="14"/>
      <c r="E37" s="14"/>
      <c r="F37" s="14"/>
      <c r="G37" s="14"/>
      <c r="H37" s="14"/>
      <c r="I37" s="1"/>
    </row>
    <row r="38" spans="1:9" x14ac:dyDescent="0.2">
      <c r="A38" s="15" t="s">
        <v>48</v>
      </c>
      <c r="B38" s="14"/>
      <c r="C38" s="14"/>
      <c r="D38" s="14"/>
      <c r="E38" s="14"/>
      <c r="F38" s="14"/>
      <c r="G38" s="14"/>
      <c r="H38" s="14"/>
      <c r="I38" s="2"/>
    </row>
    <row r="39" spans="1:9" x14ac:dyDescent="0.2">
      <c r="A39" s="13" t="s">
        <v>45</v>
      </c>
      <c r="B39" s="14"/>
      <c r="C39" s="14"/>
      <c r="D39" s="14"/>
      <c r="E39" s="14"/>
      <c r="F39" s="14"/>
      <c r="G39" s="14"/>
      <c r="H39" s="14"/>
      <c r="I39" s="4"/>
    </row>
    <row r="40" spans="1:9" x14ac:dyDescent="0.2">
      <c r="A40" s="13" t="s">
        <v>46</v>
      </c>
      <c r="B40" s="14"/>
      <c r="C40" s="14"/>
      <c r="D40" s="14"/>
      <c r="E40" s="14"/>
      <c r="F40" s="14"/>
      <c r="G40" s="14"/>
      <c r="H40" s="14"/>
      <c r="I40" s="4"/>
    </row>
    <row r="41" spans="1:9" x14ac:dyDescent="0.2">
      <c r="A41" s="13" t="s">
        <v>37</v>
      </c>
      <c r="B41" s="14"/>
      <c r="C41" s="14"/>
      <c r="D41" s="14"/>
      <c r="E41" s="14"/>
      <c r="F41" s="14"/>
      <c r="G41" s="14"/>
      <c r="H41" s="14"/>
      <c r="I41" s="4"/>
    </row>
    <row r="42" spans="1:9" x14ac:dyDescent="0.2">
      <c r="A42" s="15" t="s">
        <v>49</v>
      </c>
      <c r="B42" s="14"/>
      <c r="C42" s="14"/>
      <c r="D42" s="14"/>
      <c r="E42" s="14"/>
      <c r="F42" s="14"/>
      <c r="G42" s="14"/>
      <c r="H42" s="14"/>
      <c r="I42" s="3">
        <f>SUM(G39:G41)</f>
        <v>0</v>
      </c>
    </row>
    <row r="43" spans="1:9" x14ac:dyDescent="0.2">
      <c r="A43" s="13"/>
      <c r="B43" s="14"/>
      <c r="C43" s="14"/>
      <c r="D43" s="14"/>
      <c r="E43" s="14"/>
      <c r="F43" s="14"/>
      <c r="G43" s="14"/>
      <c r="H43" s="14"/>
      <c r="I43" s="1"/>
    </row>
    <row r="44" spans="1:9" x14ac:dyDescent="0.2">
      <c r="A44" s="15" t="s">
        <v>50</v>
      </c>
      <c r="B44" s="14"/>
      <c r="C44" s="14"/>
      <c r="D44" s="14"/>
      <c r="E44" s="14"/>
      <c r="F44" s="14"/>
      <c r="G44" s="14"/>
      <c r="H44" s="14"/>
      <c r="I44" s="2"/>
    </row>
    <row r="45" spans="1:9" x14ac:dyDescent="0.2">
      <c r="A45" s="13" t="s">
        <v>45</v>
      </c>
      <c r="B45" s="14"/>
      <c r="C45" s="14"/>
      <c r="D45" s="14"/>
      <c r="E45" s="14"/>
      <c r="F45" s="14"/>
      <c r="G45" s="14"/>
      <c r="H45" s="14"/>
      <c r="I45" s="4"/>
    </row>
    <row r="46" spans="1:9" x14ac:dyDescent="0.2">
      <c r="A46" s="13" t="s">
        <v>46</v>
      </c>
      <c r="B46" s="14"/>
      <c r="C46" s="14"/>
      <c r="D46" s="14"/>
      <c r="E46" s="14"/>
      <c r="F46" s="14"/>
      <c r="G46" s="14"/>
      <c r="H46" s="14"/>
      <c r="I46" s="4"/>
    </row>
    <row r="47" spans="1:9" x14ac:dyDescent="0.2">
      <c r="A47" s="13" t="s">
        <v>37</v>
      </c>
      <c r="B47" s="14"/>
      <c r="C47" s="14"/>
      <c r="D47" s="14"/>
      <c r="E47" s="14"/>
      <c r="F47" s="14"/>
      <c r="G47" s="14"/>
      <c r="H47" s="14"/>
      <c r="I47" s="4"/>
    </row>
    <row r="48" spans="1:9" x14ac:dyDescent="0.2">
      <c r="A48" s="15" t="s">
        <v>51</v>
      </c>
      <c r="B48" s="14"/>
      <c r="C48" s="14"/>
      <c r="D48" s="14"/>
      <c r="E48" s="14"/>
      <c r="F48" s="14"/>
      <c r="G48" s="14"/>
      <c r="H48" s="14"/>
      <c r="I48" s="3">
        <f>SUM(G45:G47)</f>
        <v>0</v>
      </c>
    </row>
    <row r="49" spans="1:9" x14ac:dyDescent="0.2">
      <c r="A49" s="13"/>
      <c r="B49" s="14"/>
      <c r="C49" s="14"/>
      <c r="D49" s="14"/>
      <c r="E49" s="14"/>
      <c r="F49" s="14"/>
      <c r="G49" s="14"/>
      <c r="H49" s="14"/>
      <c r="I49" s="1"/>
    </row>
    <row r="50" spans="1:9" x14ac:dyDescent="0.2">
      <c r="A50" s="15" t="s">
        <v>52</v>
      </c>
      <c r="B50" s="14"/>
      <c r="C50" s="14"/>
      <c r="D50" s="14"/>
      <c r="E50" s="14"/>
      <c r="F50" s="14"/>
      <c r="G50" s="14"/>
      <c r="H50" s="14"/>
      <c r="I50" s="2"/>
    </row>
    <row r="51" spans="1:9" x14ac:dyDescent="0.2">
      <c r="A51" s="13" t="s">
        <v>45</v>
      </c>
      <c r="B51" s="14"/>
      <c r="C51" s="14"/>
      <c r="D51" s="14"/>
      <c r="E51" s="14"/>
      <c r="F51" s="14"/>
      <c r="G51" s="14"/>
      <c r="H51" s="14"/>
      <c r="I51" s="4"/>
    </row>
    <row r="52" spans="1:9" x14ac:dyDescent="0.2">
      <c r="A52" s="13" t="s">
        <v>46</v>
      </c>
      <c r="B52" s="14"/>
      <c r="C52" s="14"/>
      <c r="D52" s="14"/>
      <c r="E52" s="14"/>
      <c r="F52" s="14"/>
      <c r="G52" s="14"/>
      <c r="H52" s="14"/>
      <c r="I52" s="4"/>
    </row>
    <row r="53" spans="1:9" x14ac:dyDescent="0.2">
      <c r="A53" s="13" t="s">
        <v>37</v>
      </c>
      <c r="B53" s="14"/>
      <c r="C53" s="14"/>
      <c r="D53" s="14"/>
      <c r="E53" s="14"/>
      <c r="F53" s="14"/>
      <c r="G53" s="14"/>
      <c r="H53" s="14"/>
      <c r="I53" s="4"/>
    </row>
    <row r="54" spans="1:9" x14ac:dyDescent="0.2">
      <c r="A54" s="15" t="s">
        <v>53</v>
      </c>
      <c r="B54" s="14"/>
      <c r="C54" s="14"/>
      <c r="D54" s="14"/>
      <c r="E54" s="14"/>
      <c r="F54" s="14"/>
      <c r="G54" s="14"/>
      <c r="H54" s="14"/>
      <c r="I54" s="3">
        <f>SUM(G51:G53)</f>
        <v>0</v>
      </c>
    </row>
    <row r="55" spans="1:9" x14ac:dyDescent="0.2">
      <c r="A55" s="13"/>
      <c r="B55" s="14"/>
      <c r="C55" s="14"/>
      <c r="D55" s="14"/>
      <c r="E55" s="14"/>
      <c r="F55" s="14"/>
      <c r="G55" s="14"/>
      <c r="H55" s="14"/>
      <c r="I55" s="2"/>
    </row>
    <row r="56" spans="1:9" x14ac:dyDescent="0.2">
      <c r="A56" s="15" t="s">
        <v>54</v>
      </c>
      <c r="B56" s="14"/>
      <c r="C56" s="14"/>
      <c r="D56" s="14"/>
      <c r="E56" s="14"/>
      <c r="F56" s="14"/>
      <c r="G56" s="14"/>
      <c r="H56" s="14"/>
      <c r="I56" s="3">
        <f>I19+I30+I36+I42+I48+I54</f>
        <v>872.45399999999995</v>
      </c>
    </row>
    <row r="57" spans="1:9" x14ac:dyDescent="0.2">
      <c r="A57" s="13"/>
      <c r="B57" s="14"/>
      <c r="C57" s="14"/>
      <c r="D57" s="14"/>
      <c r="E57" s="14"/>
      <c r="F57" s="14"/>
      <c r="G57" s="14"/>
      <c r="H57" s="14"/>
      <c r="I57" s="2"/>
    </row>
    <row r="58" spans="1:9" x14ac:dyDescent="0.2">
      <c r="A58" s="15" t="s">
        <v>55</v>
      </c>
      <c r="B58" s="14"/>
      <c r="C58" s="14"/>
      <c r="D58" s="14"/>
      <c r="E58" s="14"/>
      <c r="F58" s="14"/>
      <c r="G58" s="14"/>
      <c r="H58" s="14"/>
      <c r="I58" s="3">
        <v>847857.91</v>
      </c>
    </row>
    <row r="62" spans="1:9" x14ac:dyDescent="0.2">
      <c r="A62" s="6" t="s">
        <v>32</v>
      </c>
    </row>
  </sheetData>
  <mergeCells count="58">
    <mergeCell ref="A56:H56"/>
    <mergeCell ref="A57:H57"/>
    <mergeCell ref="A58:H58"/>
    <mergeCell ref="A51:H51"/>
    <mergeCell ref="A52:H52"/>
    <mergeCell ref="A53:H53"/>
    <mergeCell ref="A54:H54"/>
    <mergeCell ref="A55:H55"/>
    <mergeCell ref="A46:H46"/>
    <mergeCell ref="A47:H47"/>
    <mergeCell ref="A48:H48"/>
    <mergeCell ref="A49:H49"/>
    <mergeCell ref="A50:H50"/>
    <mergeCell ref="A41:H41"/>
    <mergeCell ref="A42:H42"/>
    <mergeCell ref="A43:H43"/>
    <mergeCell ref="A44:H44"/>
    <mergeCell ref="A45:H45"/>
    <mergeCell ref="A36:H36"/>
    <mergeCell ref="A37:H37"/>
    <mergeCell ref="A38:H38"/>
    <mergeCell ref="A39:H39"/>
    <mergeCell ref="A40:H40"/>
    <mergeCell ref="A31:H31"/>
    <mergeCell ref="A32:H32"/>
    <mergeCell ref="A33:H33"/>
    <mergeCell ref="A34:H34"/>
    <mergeCell ref="A35:H35"/>
    <mergeCell ref="A26:H26"/>
    <mergeCell ref="A27:H27"/>
    <mergeCell ref="A28:H28"/>
    <mergeCell ref="A29:H29"/>
    <mergeCell ref="A30:H30"/>
    <mergeCell ref="A21:H21"/>
    <mergeCell ref="A22:H22"/>
    <mergeCell ref="A23:H23"/>
    <mergeCell ref="A24:H24"/>
    <mergeCell ref="A25:H25"/>
    <mergeCell ref="A16:H16"/>
    <mergeCell ref="A17:H17"/>
    <mergeCell ref="A18:H18"/>
    <mergeCell ref="A19:H19"/>
    <mergeCell ref="A20:H20"/>
    <mergeCell ref="A11:H11"/>
    <mergeCell ref="A12:H12"/>
    <mergeCell ref="A13:H13"/>
    <mergeCell ref="A14:H14"/>
    <mergeCell ref="A15:H15"/>
    <mergeCell ref="A6:I6"/>
    <mergeCell ref="A7:I7"/>
    <mergeCell ref="A8:I8"/>
    <mergeCell ref="A9:H9"/>
    <mergeCell ref="A10:H10"/>
    <mergeCell ref="A1:I1"/>
    <mergeCell ref="A2:I2"/>
    <mergeCell ref="A3:I3"/>
    <mergeCell ref="A4:I4"/>
    <mergeCell ref="A5:I5"/>
  </mergeCells>
  <pageMargins left="0.75" right="0.75" top="1" bottom="1" header="0.5" footer="0.5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6"/>
  <sheetViews>
    <sheetView rightToLeft="1" tabSelected="1" topLeftCell="A25" workbookViewId="0">
      <selection activeCell="F49" sqref="F49"/>
    </sheetView>
  </sheetViews>
  <sheetFormatPr defaultColWidth="9.140625" defaultRowHeight="12.75" x14ac:dyDescent="0.2"/>
  <cols>
    <col min="7" max="7" width="20.7109375" customWidth="1"/>
  </cols>
  <sheetData>
    <row r="1" spans="1:7" x14ac:dyDescent="0.2">
      <c r="A1" s="10" t="s">
        <v>0</v>
      </c>
      <c r="B1" s="11"/>
      <c r="C1" s="11"/>
      <c r="D1" s="11"/>
      <c r="E1" s="11"/>
      <c r="F1" s="11"/>
      <c r="G1" s="11"/>
    </row>
    <row r="2" spans="1:7" x14ac:dyDescent="0.2">
      <c r="A2" s="12"/>
      <c r="B2" s="11"/>
      <c r="C2" s="11"/>
      <c r="D2" s="11"/>
      <c r="E2" s="11"/>
      <c r="F2" s="11"/>
      <c r="G2" s="11"/>
    </row>
    <row r="3" spans="1:7" x14ac:dyDescent="0.2">
      <c r="A3" s="10" t="s">
        <v>56</v>
      </c>
      <c r="B3" s="11"/>
      <c r="C3" s="11"/>
      <c r="D3" s="11"/>
      <c r="E3" s="11"/>
      <c r="F3" s="11"/>
      <c r="G3" s="11"/>
    </row>
    <row r="4" spans="1:7" x14ac:dyDescent="0.2">
      <c r="A4" s="12"/>
      <c r="B4" s="11"/>
      <c r="C4" s="11"/>
      <c r="D4" s="11"/>
      <c r="E4" s="11"/>
      <c r="F4" s="11"/>
      <c r="G4" s="11"/>
    </row>
    <row r="5" spans="1:7" x14ac:dyDescent="0.2">
      <c r="A5" s="12" t="s">
        <v>2</v>
      </c>
      <c r="B5" s="11"/>
      <c r="C5" s="11"/>
      <c r="D5" s="11"/>
      <c r="E5" s="11"/>
      <c r="F5" s="11"/>
      <c r="G5" s="11"/>
    </row>
    <row r="6" spans="1:7" x14ac:dyDescent="0.2">
      <c r="A6" s="12"/>
      <c r="B6" s="11"/>
      <c r="C6" s="11"/>
      <c r="D6" s="11"/>
      <c r="E6" s="11"/>
      <c r="F6" s="11"/>
      <c r="G6" s="11"/>
    </row>
    <row r="7" spans="1:7" x14ac:dyDescent="0.2">
      <c r="A7" s="12" t="s">
        <v>3</v>
      </c>
      <c r="B7" s="11"/>
      <c r="C7" s="11"/>
      <c r="D7" s="11"/>
      <c r="E7" s="11"/>
      <c r="F7" s="11"/>
      <c r="G7" s="11"/>
    </row>
    <row r="8" spans="1:7" x14ac:dyDescent="0.2">
      <c r="A8" s="12"/>
      <c r="B8" s="11"/>
      <c r="C8" s="11"/>
      <c r="D8" s="11"/>
      <c r="E8" s="11"/>
      <c r="F8" s="11"/>
      <c r="G8" s="11"/>
    </row>
    <row r="9" spans="1:7" x14ac:dyDescent="0.2">
      <c r="A9" s="13"/>
      <c r="B9" s="14"/>
      <c r="C9" s="14"/>
      <c r="D9" s="14"/>
      <c r="E9" s="14"/>
      <c r="F9" s="14"/>
      <c r="G9" s="2" t="s">
        <v>4</v>
      </c>
    </row>
    <row r="10" spans="1:7" x14ac:dyDescent="0.2">
      <c r="A10" s="15" t="s">
        <v>57</v>
      </c>
      <c r="B10" s="14"/>
      <c r="C10" s="14"/>
      <c r="D10" s="14"/>
      <c r="E10" s="14"/>
      <c r="F10" s="14"/>
      <c r="G10" s="2"/>
    </row>
    <row r="11" spans="1:7" x14ac:dyDescent="0.2">
      <c r="A11" s="13"/>
      <c r="B11" s="14"/>
      <c r="C11" s="14"/>
      <c r="D11" s="14"/>
      <c r="E11" s="14"/>
      <c r="F11" s="14"/>
      <c r="G11" s="1"/>
    </row>
    <row r="12" spans="1:7" x14ac:dyDescent="0.2">
      <c r="A12" s="15" t="s">
        <v>58</v>
      </c>
      <c r="B12" s="14"/>
      <c r="C12" s="14"/>
      <c r="D12" s="14"/>
      <c r="E12" s="14"/>
      <c r="F12" s="14"/>
      <c r="G12" s="3">
        <f>G13</f>
        <v>58.44</v>
      </c>
    </row>
    <row r="13" spans="1:7" x14ac:dyDescent="0.2">
      <c r="A13" s="13" t="s">
        <v>78</v>
      </c>
      <c r="B13" s="14"/>
      <c r="C13" s="14"/>
      <c r="D13" s="14"/>
      <c r="E13" s="14"/>
      <c r="F13" s="14"/>
      <c r="G13" s="1">
        <v>58.44</v>
      </c>
    </row>
    <row r="14" spans="1:7" x14ac:dyDescent="0.2">
      <c r="A14" s="15" t="s">
        <v>59</v>
      </c>
      <c r="B14" s="14"/>
      <c r="C14" s="14"/>
      <c r="D14" s="14"/>
      <c r="E14" s="14"/>
      <c r="F14" s="14"/>
      <c r="G14" s="2"/>
    </row>
    <row r="15" spans="1:7" x14ac:dyDescent="0.2">
      <c r="A15" s="13" t="s">
        <v>45</v>
      </c>
      <c r="B15" s="14"/>
      <c r="C15" s="14"/>
      <c r="D15" s="14"/>
      <c r="E15" s="14"/>
      <c r="F15" s="14"/>
      <c r="G15" s="4"/>
    </row>
    <row r="16" spans="1:7" x14ac:dyDescent="0.2">
      <c r="A16" s="13" t="s">
        <v>46</v>
      </c>
      <c r="B16" s="14"/>
      <c r="C16" s="14"/>
      <c r="D16" s="14"/>
      <c r="E16" s="14"/>
      <c r="F16" s="14"/>
      <c r="G16" s="4"/>
    </row>
    <row r="17" spans="1:7" x14ac:dyDescent="0.2">
      <c r="A17" s="13" t="s">
        <v>37</v>
      </c>
      <c r="B17" s="14"/>
      <c r="C17" s="14"/>
      <c r="D17" s="14"/>
      <c r="E17" s="14"/>
      <c r="F17" s="14"/>
      <c r="G17" s="4"/>
    </row>
    <row r="18" spans="1:7" x14ac:dyDescent="0.2">
      <c r="A18" s="15" t="s">
        <v>60</v>
      </c>
      <c r="B18" s="14"/>
      <c r="C18" s="14"/>
      <c r="D18" s="14"/>
      <c r="E18" s="14"/>
      <c r="F18" s="14"/>
      <c r="G18" s="3">
        <f>SUM(G15:G17)</f>
        <v>0</v>
      </c>
    </row>
    <row r="19" spans="1:7" x14ac:dyDescent="0.2">
      <c r="A19" s="13"/>
      <c r="B19" s="14"/>
      <c r="C19" s="14"/>
      <c r="D19" s="14"/>
      <c r="E19" s="14"/>
      <c r="F19" s="14"/>
      <c r="G19" s="1"/>
    </row>
    <row r="20" spans="1:7" x14ac:dyDescent="0.2">
      <c r="A20" s="15" t="s">
        <v>61</v>
      </c>
      <c r="B20" s="14"/>
      <c r="C20" s="14"/>
      <c r="D20" s="14"/>
      <c r="E20" s="14"/>
      <c r="F20" s="14"/>
      <c r="G20" s="2"/>
    </row>
    <row r="21" spans="1:7" x14ac:dyDescent="0.2">
      <c r="A21" s="13" t="s">
        <v>45</v>
      </c>
      <c r="B21" s="14"/>
      <c r="C21" s="14"/>
      <c r="D21" s="14"/>
      <c r="E21" s="14"/>
      <c r="F21" s="14"/>
      <c r="G21" s="4"/>
    </row>
    <row r="22" spans="1:7" x14ac:dyDescent="0.2">
      <c r="A22" s="13" t="s">
        <v>46</v>
      </c>
      <c r="B22" s="14"/>
      <c r="C22" s="14"/>
      <c r="D22" s="14"/>
      <c r="E22" s="14"/>
      <c r="F22" s="14"/>
      <c r="G22" s="4"/>
    </row>
    <row r="23" spans="1:7" x14ac:dyDescent="0.2">
      <c r="A23" s="13" t="s">
        <v>37</v>
      </c>
      <c r="B23" s="14"/>
      <c r="C23" s="14"/>
      <c r="D23" s="14"/>
      <c r="E23" s="14"/>
      <c r="F23" s="14"/>
      <c r="G23" s="4"/>
    </row>
    <row r="24" spans="1:7" x14ac:dyDescent="0.2">
      <c r="A24" s="15" t="s">
        <v>62</v>
      </c>
      <c r="B24" s="14"/>
      <c r="C24" s="14"/>
      <c r="D24" s="14"/>
      <c r="E24" s="14"/>
      <c r="F24" s="14"/>
      <c r="G24" s="3">
        <f>SUM(G21:G23)</f>
        <v>0</v>
      </c>
    </row>
    <row r="25" spans="1:7" x14ac:dyDescent="0.2">
      <c r="A25" s="13"/>
      <c r="B25" s="14"/>
      <c r="C25" s="14"/>
      <c r="D25" s="14"/>
      <c r="E25" s="14"/>
      <c r="F25" s="14"/>
      <c r="G25" s="1"/>
    </row>
    <row r="26" spans="1:7" x14ac:dyDescent="0.2">
      <c r="A26" s="15" t="s">
        <v>63</v>
      </c>
      <c r="B26" s="14"/>
      <c r="C26" s="14"/>
      <c r="D26" s="14"/>
      <c r="E26" s="14"/>
      <c r="F26" s="14"/>
      <c r="G26" s="2"/>
    </row>
    <row r="27" spans="1:7" x14ac:dyDescent="0.2">
      <c r="A27" s="15" t="s">
        <v>64</v>
      </c>
      <c r="B27" s="14"/>
      <c r="C27" s="14"/>
      <c r="D27" s="14"/>
      <c r="E27" s="14"/>
      <c r="F27" s="14"/>
      <c r="G27" s="2"/>
    </row>
    <row r="28" spans="1:7" x14ac:dyDescent="0.2">
      <c r="A28" s="13" t="s">
        <v>65</v>
      </c>
      <c r="B28" s="14"/>
      <c r="C28" s="14"/>
      <c r="D28" s="14"/>
      <c r="E28" s="14"/>
      <c r="F28" s="14"/>
      <c r="G28" s="4"/>
    </row>
    <row r="29" spans="1:7" x14ac:dyDescent="0.2">
      <c r="A29" s="13" t="s">
        <v>66</v>
      </c>
      <c r="B29" s="14"/>
      <c r="C29" s="14"/>
      <c r="D29" s="14"/>
      <c r="E29" s="14"/>
      <c r="F29" s="14"/>
      <c r="G29" s="4"/>
    </row>
    <row r="30" spans="1:7" x14ac:dyDescent="0.2">
      <c r="A30" s="13" t="s">
        <v>37</v>
      </c>
      <c r="B30" s="14"/>
      <c r="C30" s="14"/>
      <c r="D30" s="14"/>
      <c r="E30" s="14"/>
      <c r="F30" s="14"/>
      <c r="G30" s="4"/>
    </row>
    <row r="31" spans="1:7" x14ac:dyDescent="0.2">
      <c r="A31" s="15" t="s">
        <v>67</v>
      </c>
      <c r="B31" s="14"/>
      <c r="C31" s="14"/>
      <c r="D31" s="14"/>
      <c r="E31" s="14"/>
      <c r="F31" s="14"/>
      <c r="G31" s="2"/>
    </row>
    <row r="32" spans="1:7" x14ac:dyDescent="0.2">
      <c r="A32" s="15" t="s">
        <v>68</v>
      </c>
      <c r="B32" s="14"/>
      <c r="C32" s="14"/>
      <c r="D32" s="14"/>
      <c r="E32" s="14"/>
      <c r="F32" s="14"/>
      <c r="G32" s="3">
        <f ca="1">SUM(G28:G30)+SUM(G31:G32)</f>
        <v>0</v>
      </c>
    </row>
    <row r="33" spans="1:7" x14ac:dyDescent="0.2">
      <c r="A33" s="13"/>
      <c r="B33" s="14"/>
      <c r="C33" s="14"/>
      <c r="D33" s="14"/>
      <c r="E33" s="14"/>
      <c r="F33" s="14"/>
      <c r="G33" s="1"/>
    </row>
    <row r="34" spans="1:7" x14ac:dyDescent="0.2">
      <c r="A34" s="15" t="s">
        <v>69</v>
      </c>
      <c r="B34" s="14"/>
      <c r="C34" s="14"/>
      <c r="D34" s="14"/>
      <c r="E34" s="14"/>
      <c r="F34" s="14"/>
      <c r="G34" s="2"/>
    </row>
    <row r="35" spans="1:7" x14ac:dyDescent="0.2">
      <c r="A35" s="15" t="s">
        <v>70</v>
      </c>
      <c r="B35" s="14"/>
      <c r="C35" s="14"/>
      <c r="D35" s="14"/>
      <c r="E35" s="14"/>
      <c r="F35" s="14"/>
      <c r="G35" s="2"/>
    </row>
    <row r="36" spans="1:7" x14ac:dyDescent="0.2">
      <c r="A36" s="13" t="s">
        <v>71</v>
      </c>
      <c r="B36" s="14"/>
      <c r="C36" s="14"/>
      <c r="D36" s="14"/>
      <c r="E36" s="14"/>
      <c r="F36" s="14"/>
      <c r="G36" s="8">
        <v>13.481</v>
      </c>
    </row>
    <row r="37" spans="1:7" x14ac:dyDescent="0.2">
      <c r="A37" s="13" t="s">
        <v>72</v>
      </c>
      <c r="B37" s="14"/>
      <c r="C37" s="14"/>
      <c r="D37" s="14"/>
      <c r="E37" s="14"/>
      <c r="F37" s="14"/>
      <c r="G37" s="4"/>
    </row>
    <row r="38" spans="1:7" x14ac:dyDescent="0.2">
      <c r="A38" s="13" t="s">
        <v>37</v>
      </c>
      <c r="B38" s="14"/>
      <c r="C38" s="14"/>
      <c r="D38" s="14"/>
      <c r="E38" s="14"/>
      <c r="F38" s="14"/>
      <c r="G38" s="4"/>
    </row>
    <row r="39" spans="1:7" x14ac:dyDescent="0.2">
      <c r="A39" s="15" t="s">
        <v>73</v>
      </c>
      <c r="B39" s="14"/>
      <c r="C39" s="14"/>
      <c r="D39" s="14"/>
      <c r="E39" s="14"/>
      <c r="F39" s="14"/>
      <c r="G39" s="2"/>
    </row>
    <row r="40" spans="1:7" x14ac:dyDescent="0.2">
      <c r="A40" s="15" t="s">
        <v>74</v>
      </c>
      <c r="B40" s="14"/>
      <c r="C40" s="14"/>
      <c r="D40" s="14"/>
      <c r="E40" s="14"/>
      <c r="F40" s="14"/>
      <c r="G40" s="9">
        <f>SUM(G36:G38)</f>
        <v>13.481</v>
      </c>
    </row>
    <row r="41" spans="1:7" x14ac:dyDescent="0.2">
      <c r="A41" s="13"/>
      <c r="B41" s="14"/>
      <c r="C41" s="14"/>
      <c r="D41" s="14"/>
      <c r="E41" s="14"/>
      <c r="F41" s="14"/>
      <c r="G41" s="1"/>
    </row>
    <row r="42" spans="1:7" x14ac:dyDescent="0.2">
      <c r="A42" s="15" t="s">
        <v>75</v>
      </c>
      <c r="B42" s="14"/>
      <c r="C42" s="14"/>
      <c r="D42" s="14"/>
      <c r="E42" s="14"/>
      <c r="F42" s="14"/>
      <c r="G42" s="9">
        <f>G40+G12</f>
        <v>71.920999999999992</v>
      </c>
    </row>
    <row r="43" spans="1:7" x14ac:dyDescent="0.2">
      <c r="A43" s="15" t="s">
        <v>55</v>
      </c>
      <c r="B43" s="14"/>
      <c r="C43" s="14"/>
      <c r="D43" s="14"/>
      <c r="E43" s="14"/>
      <c r="F43" s="14"/>
      <c r="G43" s="3">
        <v>847857.91</v>
      </c>
    </row>
    <row r="46" spans="1:7" x14ac:dyDescent="0.2">
      <c r="A46" s="6" t="s">
        <v>32</v>
      </c>
    </row>
  </sheetData>
  <mergeCells count="43">
    <mergeCell ref="A41:F41"/>
    <mergeCell ref="A42:F42"/>
    <mergeCell ref="A43:F43"/>
    <mergeCell ref="A36:F36"/>
    <mergeCell ref="A37:F37"/>
    <mergeCell ref="A38:F38"/>
    <mergeCell ref="A39:F39"/>
    <mergeCell ref="A40:F40"/>
    <mergeCell ref="A31:F31"/>
    <mergeCell ref="A32:F32"/>
    <mergeCell ref="A33:F33"/>
    <mergeCell ref="A34:F34"/>
    <mergeCell ref="A35:F35"/>
    <mergeCell ref="A26:F26"/>
    <mergeCell ref="A27:F27"/>
    <mergeCell ref="A28:F28"/>
    <mergeCell ref="A29:F29"/>
    <mergeCell ref="A30:F30"/>
    <mergeCell ref="A21:F21"/>
    <mergeCell ref="A22:F22"/>
    <mergeCell ref="A23:F23"/>
    <mergeCell ref="A24:F24"/>
    <mergeCell ref="A25:F25"/>
    <mergeCell ref="A16:F16"/>
    <mergeCell ref="A17:F17"/>
    <mergeCell ref="A18:F18"/>
    <mergeCell ref="A19:F19"/>
    <mergeCell ref="A20:F20"/>
    <mergeCell ref="A11:F11"/>
    <mergeCell ref="A12:F12"/>
    <mergeCell ref="A13:F13"/>
    <mergeCell ref="A14:F14"/>
    <mergeCell ref="A15:F15"/>
    <mergeCell ref="A6:G6"/>
    <mergeCell ref="A7:G7"/>
    <mergeCell ref="A8:G8"/>
    <mergeCell ref="A9:F9"/>
    <mergeCell ref="A10:F10"/>
    <mergeCell ref="A1:G1"/>
    <mergeCell ref="A2:G2"/>
    <mergeCell ref="A3:G3"/>
    <mergeCell ref="A4:G4"/>
    <mergeCell ref="A5:G5"/>
  </mergeCells>
  <pageMargins left="0.75" right="0.75" top="1" bottom="1" header="0.5" footer="0.5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rightToLeft="1" topLeftCell="A16" workbookViewId="0">
      <selection activeCell="K23" sqref="K23"/>
    </sheetView>
  </sheetViews>
  <sheetFormatPr defaultColWidth="9.140625" defaultRowHeight="12.75" x14ac:dyDescent="0.2"/>
  <cols>
    <col min="9" max="9" width="20.7109375" customWidth="1"/>
  </cols>
  <sheetData>
    <row r="1" spans="1:9" x14ac:dyDescent="0.2">
      <c r="A1" s="10" t="s">
        <v>0</v>
      </c>
      <c r="B1" s="11"/>
      <c r="C1" s="11"/>
      <c r="D1" s="11"/>
      <c r="E1" s="11"/>
      <c r="F1" s="11"/>
      <c r="G1" s="11"/>
      <c r="H1" s="11"/>
      <c r="I1" s="11"/>
    </row>
    <row r="2" spans="1:9" x14ac:dyDescent="0.2">
      <c r="A2" s="12"/>
      <c r="B2" s="11"/>
      <c r="C2" s="11"/>
      <c r="D2" s="11"/>
      <c r="E2" s="11"/>
      <c r="F2" s="11"/>
      <c r="G2" s="11"/>
      <c r="H2" s="11"/>
      <c r="I2" s="11"/>
    </row>
    <row r="3" spans="1:9" x14ac:dyDescent="0.2">
      <c r="A3" s="10" t="s">
        <v>1</v>
      </c>
      <c r="B3" s="11"/>
      <c r="C3" s="11"/>
      <c r="D3" s="11"/>
      <c r="E3" s="11"/>
      <c r="F3" s="11"/>
      <c r="G3" s="11"/>
      <c r="H3" s="11"/>
      <c r="I3" s="11"/>
    </row>
    <row r="4" spans="1:9" x14ac:dyDescent="0.2">
      <c r="A4" s="12"/>
      <c r="B4" s="11"/>
      <c r="C4" s="11"/>
      <c r="D4" s="11"/>
      <c r="E4" s="11"/>
      <c r="F4" s="11"/>
      <c r="G4" s="11"/>
      <c r="H4" s="11"/>
      <c r="I4" s="11"/>
    </row>
    <row r="5" spans="1:9" x14ac:dyDescent="0.2">
      <c r="A5" s="12" t="s">
        <v>2</v>
      </c>
      <c r="B5" s="11"/>
      <c r="C5" s="11"/>
      <c r="D5" s="11"/>
      <c r="E5" s="11"/>
      <c r="F5" s="11"/>
      <c r="G5" s="11"/>
      <c r="H5" s="11"/>
      <c r="I5" s="11"/>
    </row>
    <row r="6" spans="1:9" x14ac:dyDescent="0.2">
      <c r="A6" s="12"/>
      <c r="B6" s="11"/>
      <c r="C6" s="11"/>
      <c r="D6" s="11"/>
      <c r="E6" s="11"/>
      <c r="F6" s="11"/>
      <c r="G6" s="11"/>
      <c r="H6" s="11"/>
      <c r="I6" s="11"/>
    </row>
    <row r="7" spans="1:9" x14ac:dyDescent="0.2">
      <c r="A7" s="12" t="s">
        <v>3</v>
      </c>
      <c r="B7" s="11"/>
      <c r="C7" s="11"/>
      <c r="D7" s="11"/>
      <c r="E7" s="11"/>
      <c r="F7" s="11"/>
      <c r="G7" s="11"/>
      <c r="H7" s="11"/>
      <c r="I7" s="11"/>
    </row>
    <row r="8" spans="1:9" x14ac:dyDescent="0.2">
      <c r="A8" s="12" t="s">
        <v>76</v>
      </c>
      <c r="B8" s="11"/>
      <c r="C8" s="11"/>
      <c r="D8" s="11"/>
      <c r="E8" s="11"/>
      <c r="F8" s="11"/>
      <c r="G8" s="11"/>
      <c r="H8" s="11"/>
      <c r="I8" s="11"/>
    </row>
    <row r="9" spans="1:9" x14ac:dyDescent="0.2">
      <c r="A9" s="13"/>
      <c r="B9" s="14"/>
      <c r="C9" s="14"/>
      <c r="D9" s="14"/>
      <c r="E9" s="14"/>
      <c r="F9" s="14"/>
      <c r="G9" s="14"/>
      <c r="H9" s="14"/>
      <c r="I9" s="2" t="s">
        <v>4</v>
      </c>
    </row>
    <row r="10" spans="1:9" x14ac:dyDescent="0.2">
      <c r="A10" s="15" t="s">
        <v>5</v>
      </c>
      <c r="B10" s="14"/>
      <c r="C10" s="14"/>
      <c r="D10" s="14"/>
      <c r="E10" s="14"/>
      <c r="F10" s="14"/>
      <c r="G10" s="14"/>
      <c r="H10" s="14"/>
      <c r="I10" s="3">
        <f>I11+I12</f>
        <v>872.45399999999995</v>
      </c>
    </row>
    <row r="11" spans="1:9" x14ac:dyDescent="0.2">
      <c r="A11" s="13" t="s">
        <v>6</v>
      </c>
      <c r="B11" s="14"/>
      <c r="C11" s="14"/>
      <c r="D11" s="14"/>
      <c r="E11" s="14"/>
      <c r="F11" s="14"/>
      <c r="G11" s="14"/>
      <c r="H11" s="14"/>
      <c r="I11" s="4"/>
    </row>
    <row r="12" spans="1:9" x14ac:dyDescent="0.2">
      <c r="A12" s="13" t="s">
        <v>7</v>
      </c>
      <c r="B12" s="14"/>
      <c r="C12" s="14"/>
      <c r="D12" s="14"/>
      <c r="E12" s="14"/>
      <c r="F12" s="14"/>
      <c r="G12" s="14"/>
      <c r="H12" s="14"/>
      <c r="I12" s="4">
        <f>872.454-I16</f>
        <v>872.45399999999995</v>
      </c>
    </row>
    <row r="13" spans="1:9" x14ac:dyDescent="0.2">
      <c r="A13" s="13"/>
      <c r="B13" s="14"/>
      <c r="C13" s="14"/>
      <c r="D13" s="14"/>
      <c r="E13" s="14"/>
      <c r="F13" s="14"/>
      <c r="G13" s="14"/>
      <c r="H13" s="14"/>
      <c r="I13" s="1"/>
    </row>
    <row r="14" spans="1:9" x14ac:dyDescent="0.2">
      <c r="A14" s="15" t="s">
        <v>8</v>
      </c>
      <c r="B14" s="14"/>
      <c r="C14" s="14"/>
      <c r="D14" s="14"/>
      <c r="E14" s="14"/>
      <c r="F14" s="14"/>
      <c r="G14" s="14"/>
      <c r="H14" s="14"/>
      <c r="I14" s="3">
        <f>I15+I16</f>
        <v>0</v>
      </c>
    </row>
    <row r="15" spans="1:9" x14ac:dyDescent="0.2">
      <c r="A15" s="13" t="s">
        <v>9</v>
      </c>
      <c r="B15" s="14"/>
      <c r="C15" s="14"/>
      <c r="D15" s="14"/>
      <c r="E15" s="14"/>
      <c r="F15" s="14"/>
      <c r="G15" s="14"/>
      <c r="H15" s="14"/>
      <c r="I15" s="4"/>
    </row>
    <row r="16" spans="1:9" x14ac:dyDescent="0.2">
      <c r="A16" s="13" t="s">
        <v>10</v>
      </c>
      <c r="B16" s="14"/>
      <c r="C16" s="14"/>
      <c r="D16" s="14"/>
      <c r="E16" s="14"/>
      <c r="F16" s="14"/>
      <c r="G16" s="14"/>
      <c r="H16" s="14"/>
      <c r="I16" s="4"/>
    </row>
    <row r="17" spans="1:9" x14ac:dyDescent="0.2">
      <c r="A17" s="15" t="s">
        <v>11</v>
      </c>
      <c r="B17" s="14"/>
      <c r="C17" s="14"/>
      <c r="D17" s="14"/>
      <c r="E17" s="14"/>
      <c r="F17" s="14"/>
      <c r="G17" s="14"/>
      <c r="H17" s="14"/>
      <c r="I17" s="3">
        <f>I18+I19+I20</f>
        <v>0</v>
      </c>
    </row>
    <row r="18" spans="1:9" x14ac:dyDescent="0.2">
      <c r="A18" s="13" t="s">
        <v>12</v>
      </c>
      <c r="B18" s="14"/>
      <c r="C18" s="14"/>
      <c r="D18" s="14"/>
      <c r="E18" s="14"/>
      <c r="F18" s="14"/>
      <c r="G18" s="14"/>
      <c r="H18" s="14"/>
      <c r="I18" s="4"/>
    </row>
    <row r="19" spans="1:9" x14ac:dyDescent="0.2">
      <c r="A19" s="13" t="s">
        <v>13</v>
      </c>
      <c r="B19" s="14"/>
      <c r="C19" s="14"/>
      <c r="D19" s="14"/>
      <c r="E19" s="14"/>
      <c r="F19" s="14"/>
      <c r="G19" s="14"/>
      <c r="H19" s="14"/>
      <c r="I19" s="4"/>
    </row>
    <row r="20" spans="1:9" x14ac:dyDescent="0.2">
      <c r="A20" s="13" t="s">
        <v>14</v>
      </c>
      <c r="B20" s="14"/>
      <c r="C20" s="14"/>
      <c r="D20" s="14"/>
      <c r="E20" s="14"/>
      <c r="F20" s="14"/>
      <c r="G20" s="14"/>
      <c r="H20" s="14"/>
      <c r="I20" s="4"/>
    </row>
    <row r="21" spans="1:9" x14ac:dyDescent="0.2">
      <c r="A21" s="15" t="s">
        <v>15</v>
      </c>
      <c r="B21" s="14"/>
      <c r="C21" s="14"/>
      <c r="D21" s="14"/>
      <c r="E21" s="14"/>
      <c r="F21" s="14"/>
      <c r="G21" s="14"/>
      <c r="H21" s="14"/>
      <c r="I21" s="3">
        <f>SUM(I22:I29)</f>
        <v>71.920999999999992</v>
      </c>
    </row>
    <row r="22" spans="1:9" x14ac:dyDescent="0.2">
      <c r="A22" s="13" t="s">
        <v>16</v>
      </c>
      <c r="B22" s="14"/>
      <c r="C22" s="14"/>
      <c r="D22" s="14"/>
      <c r="E22" s="14"/>
      <c r="F22" s="14"/>
      <c r="G22" s="14"/>
      <c r="H22" s="14"/>
      <c r="I22" s="4"/>
    </row>
    <row r="23" spans="1:9" x14ac:dyDescent="0.2">
      <c r="A23" s="13" t="s">
        <v>17</v>
      </c>
      <c r="B23" s="14"/>
      <c r="C23" s="14"/>
      <c r="D23" s="14"/>
      <c r="E23" s="14"/>
      <c r="F23" s="14"/>
      <c r="G23" s="14"/>
      <c r="H23" s="14"/>
      <c r="I23" s="4">
        <v>58.44</v>
      </c>
    </row>
    <row r="24" spans="1:9" x14ac:dyDescent="0.2">
      <c r="A24" s="13" t="s">
        <v>18</v>
      </c>
      <c r="B24" s="14"/>
      <c r="C24" s="14"/>
      <c r="D24" s="14"/>
      <c r="E24" s="14"/>
      <c r="F24" s="14"/>
      <c r="G24" s="14"/>
      <c r="H24" s="14"/>
      <c r="I24" s="4"/>
    </row>
    <row r="25" spans="1:9" x14ac:dyDescent="0.2">
      <c r="A25" s="13" t="s">
        <v>19</v>
      </c>
      <c r="B25" s="14"/>
      <c r="C25" s="14"/>
      <c r="D25" s="14"/>
      <c r="E25" s="14"/>
      <c r="F25" s="14"/>
      <c r="G25" s="14"/>
      <c r="H25" s="14"/>
      <c r="I25" s="4"/>
    </row>
    <row r="26" spans="1:9" x14ac:dyDescent="0.2">
      <c r="A26" s="13" t="s">
        <v>20</v>
      </c>
      <c r="B26" s="14"/>
      <c r="C26" s="14"/>
      <c r="D26" s="14"/>
      <c r="E26" s="14"/>
      <c r="F26" s="14"/>
      <c r="G26" s="14"/>
      <c r="H26" s="14"/>
      <c r="I26" s="4">
        <v>13.481</v>
      </c>
    </row>
    <row r="27" spans="1:9" x14ac:dyDescent="0.2">
      <c r="A27" s="13" t="s">
        <v>21</v>
      </c>
      <c r="B27" s="14"/>
      <c r="C27" s="14"/>
      <c r="D27" s="14"/>
      <c r="E27" s="14"/>
      <c r="F27" s="14"/>
      <c r="G27" s="14"/>
      <c r="H27" s="14"/>
      <c r="I27" s="4">
        <v>0</v>
      </c>
    </row>
    <row r="28" spans="1:9" x14ac:dyDescent="0.2">
      <c r="A28" s="13" t="s">
        <v>22</v>
      </c>
      <c r="B28" s="14"/>
      <c r="C28" s="14"/>
      <c r="D28" s="14"/>
      <c r="E28" s="14"/>
      <c r="F28" s="14"/>
      <c r="G28" s="14"/>
      <c r="H28" s="14"/>
      <c r="I28" s="4"/>
    </row>
    <row r="29" spans="1:9" x14ac:dyDescent="0.2">
      <c r="A29" s="13" t="s">
        <v>23</v>
      </c>
      <c r="B29" s="14"/>
      <c r="C29" s="14"/>
      <c r="D29" s="14"/>
      <c r="E29" s="14"/>
      <c r="F29" s="14"/>
      <c r="G29" s="14"/>
      <c r="H29" s="14"/>
      <c r="I29" s="4">
        <v>0</v>
      </c>
    </row>
    <row r="30" spans="1:9" x14ac:dyDescent="0.2">
      <c r="A30" s="13"/>
      <c r="B30" s="14"/>
      <c r="C30" s="14"/>
      <c r="D30" s="14"/>
      <c r="E30" s="14"/>
      <c r="F30" s="14"/>
      <c r="G30" s="14"/>
      <c r="H30" s="14"/>
      <c r="I30" s="1"/>
    </row>
    <row r="31" spans="1:9" x14ac:dyDescent="0.2">
      <c r="A31" s="15" t="s">
        <v>24</v>
      </c>
      <c r="B31" s="14"/>
      <c r="C31" s="14"/>
      <c r="D31" s="14"/>
      <c r="E31" s="14"/>
      <c r="F31" s="14"/>
      <c r="G31" s="14"/>
      <c r="H31" s="14"/>
      <c r="I31" s="3">
        <f>G32+G33</f>
        <v>0</v>
      </c>
    </row>
    <row r="32" spans="1:9" x14ac:dyDescent="0.2">
      <c r="A32" s="13" t="s">
        <v>25</v>
      </c>
      <c r="B32" s="14"/>
      <c r="C32" s="14"/>
      <c r="D32" s="14"/>
      <c r="E32" s="14"/>
      <c r="F32" s="14"/>
      <c r="G32" s="14"/>
      <c r="H32" s="14"/>
      <c r="I32" s="4"/>
    </row>
    <row r="33" spans="1:9" x14ac:dyDescent="0.2">
      <c r="A33" s="13" t="s">
        <v>26</v>
      </c>
      <c r="B33" s="14"/>
      <c r="C33" s="14"/>
      <c r="D33" s="14"/>
      <c r="E33" s="14"/>
      <c r="F33" s="14"/>
      <c r="G33" s="14"/>
      <c r="H33" s="14"/>
      <c r="I33" s="4"/>
    </row>
    <row r="34" spans="1:9" x14ac:dyDescent="0.2">
      <c r="A34" s="13"/>
      <c r="B34" s="14"/>
      <c r="C34" s="14"/>
      <c r="D34" s="14"/>
      <c r="E34" s="14"/>
      <c r="F34" s="14"/>
      <c r="G34" s="14"/>
      <c r="H34" s="14"/>
      <c r="I34" s="1"/>
    </row>
    <row r="35" spans="1:9" x14ac:dyDescent="0.2">
      <c r="A35" s="15" t="s">
        <v>27</v>
      </c>
      <c r="B35" s="14"/>
      <c r="C35" s="14"/>
      <c r="D35" s="14"/>
      <c r="E35" s="14"/>
      <c r="F35" s="14"/>
      <c r="G35" s="14"/>
      <c r="H35" s="14"/>
      <c r="I35" s="3">
        <f>I10+I14+I17+I21+I31</f>
        <v>944.375</v>
      </c>
    </row>
    <row r="36" spans="1:9" x14ac:dyDescent="0.2">
      <c r="A36" s="13"/>
      <c r="B36" s="14"/>
      <c r="C36" s="14"/>
      <c r="D36" s="14"/>
      <c r="E36" s="14"/>
      <c r="F36" s="14"/>
      <c r="G36" s="14"/>
      <c r="H36" s="14"/>
      <c r="I36" s="1"/>
    </row>
    <row r="37" spans="1:9" x14ac:dyDescent="0.2">
      <c r="A37" s="15" t="s">
        <v>28</v>
      </c>
      <c r="B37" s="14"/>
      <c r="C37" s="14"/>
      <c r="D37" s="14"/>
      <c r="E37" s="14"/>
      <c r="F37" s="14"/>
      <c r="G37" s="14"/>
      <c r="H37" s="14"/>
      <c r="I37" s="2"/>
    </row>
    <row r="38" spans="1:9" x14ac:dyDescent="0.2">
      <c r="A38" s="13" t="s">
        <v>29</v>
      </c>
      <c r="B38" s="14"/>
      <c r="C38" s="14"/>
      <c r="D38" s="14"/>
      <c r="E38" s="14"/>
      <c r="F38" s="14"/>
      <c r="G38" s="14"/>
      <c r="H38" s="14"/>
      <c r="I38" s="7">
        <f>(I21+I18+I33)/I41</f>
        <v>8.4826713476082323E-5</v>
      </c>
    </row>
    <row r="39" spans="1:9" x14ac:dyDescent="0.2">
      <c r="A39" s="13" t="s">
        <v>30</v>
      </c>
      <c r="B39" s="14"/>
      <c r="C39" s="14"/>
      <c r="D39" s="14"/>
      <c r="E39" s="14"/>
      <c r="F39" s="14"/>
      <c r="G39" s="14"/>
      <c r="H39" s="14"/>
      <c r="I39" s="5">
        <f>I35/I41</f>
        <v>1.1138363974218274E-3</v>
      </c>
    </row>
    <row r="40" spans="1:9" x14ac:dyDescent="0.2">
      <c r="A40" s="13"/>
      <c r="B40" s="14"/>
      <c r="C40" s="14"/>
      <c r="D40" s="14"/>
      <c r="E40" s="14"/>
      <c r="F40" s="14"/>
      <c r="G40" s="14"/>
      <c r="H40" s="14"/>
      <c r="I40" s="2"/>
    </row>
    <row r="41" spans="1:9" x14ac:dyDescent="0.2">
      <c r="A41" s="15" t="s">
        <v>31</v>
      </c>
      <c r="B41" s="14"/>
      <c r="C41" s="14"/>
      <c r="D41" s="14"/>
      <c r="E41" s="14"/>
      <c r="F41" s="14"/>
      <c r="G41" s="14"/>
      <c r="H41" s="14"/>
      <c r="I41" s="3">
        <v>847857.91</v>
      </c>
    </row>
    <row r="44" spans="1:9" x14ac:dyDescent="0.2">
      <c r="A44" s="6" t="s">
        <v>32</v>
      </c>
    </row>
  </sheetData>
  <mergeCells count="41">
    <mergeCell ref="A41:H41"/>
    <mergeCell ref="A36:H36"/>
    <mergeCell ref="A37:H37"/>
    <mergeCell ref="A38:H38"/>
    <mergeCell ref="A39:H39"/>
    <mergeCell ref="A40:H40"/>
    <mergeCell ref="A31:H31"/>
    <mergeCell ref="A32:H32"/>
    <mergeCell ref="A33:H33"/>
    <mergeCell ref="A34:H34"/>
    <mergeCell ref="A35:H35"/>
    <mergeCell ref="A26:H26"/>
    <mergeCell ref="A27:H27"/>
    <mergeCell ref="A28:H28"/>
    <mergeCell ref="A29:H29"/>
    <mergeCell ref="A30:H30"/>
    <mergeCell ref="A21:H21"/>
    <mergeCell ref="A22:H22"/>
    <mergeCell ref="A23:H23"/>
    <mergeCell ref="A24:H24"/>
    <mergeCell ref="A25:H25"/>
    <mergeCell ref="A16:H16"/>
    <mergeCell ref="A17:H17"/>
    <mergeCell ref="A18:H18"/>
    <mergeCell ref="A19:H19"/>
    <mergeCell ref="A20:H20"/>
    <mergeCell ref="A11:H11"/>
    <mergeCell ref="A12:H12"/>
    <mergeCell ref="A13:H13"/>
    <mergeCell ref="A14:H14"/>
    <mergeCell ref="A15:H15"/>
    <mergeCell ref="A6:I6"/>
    <mergeCell ref="A7:I7"/>
    <mergeCell ref="A8:I8"/>
    <mergeCell ref="A9:H9"/>
    <mergeCell ref="A10:H10"/>
    <mergeCell ref="A1:I1"/>
    <mergeCell ref="A2:I2"/>
    <mergeCell ref="A3:I3"/>
    <mergeCell ref="A4:I4"/>
    <mergeCell ref="A5:I5"/>
  </mergeCells>
  <pageMargins left="0.75" right="0.75" top="1" bottom="1" header="0.5" footer="0.5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4</vt:i4>
      </vt:variant>
    </vt:vector>
  </HeadingPairs>
  <TitlesOfParts>
    <vt:vector size="4" baseType="lpstr">
      <vt:lpstr>נספח 1</vt:lpstr>
      <vt:lpstr>נספח 2</vt:lpstr>
      <vt:lpstr>נספח 3</vt:lpstr>
      <vt:lpstr>372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פרידמן אמיר</dc:creator>
  <cp:lastModifiedBy>”˜‰ƒ €‰˜</cp:lastModifiedBy>
  <dcterms:created xsi:type="dcterms:W3CDTF">2018-01-31T12:03:44Z</dcterms:created>
  <dcterms:modified xsi:type="dcterms:W3CDTF">2018-03-08T09:48:45Z</dcterms:modified>
</cp:coreProperties>
</file>