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525" windowHeight="111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F358" i="1" s="1"/>
  <c r="E347" i="1"/>
  <c r="G346" i="1"/>
  <c r="F346" i="1"/>
  <c r="E346" i="1"/>
  <c r="G345" i="1"/>
  <c r="F345" i="1"/>
  <c r="E345" i="1"/>
  <c r="G344" i="1"/>
  <c r="F344" i="1"/>
  <c r="F355" i="1" s="1"/>
  <c r="E344" i="1"/>
  <c r="G343" i="1"/>
  <c r="F343" i="1"/>
  <c r="F354" i="1" s="1"/>
  <c r="E343" i="1"/>
  <c r="G342" i="1"/>
  <c r="F342" i="1"/>
  <c r="F349" i="1" s="1"/>
  <c r="E342" i="1"/>
  <c r="G340" i="1"/>
  <c r="F340" i="1"/>
  <c r="E340" i="1"/>
  <c r="E354" i="1" l="1"/>
  <c r="G356" i="1"/>
  <c r="G355" i="1"/>
  <c r="E357" i="1"/>
  <c r="F351" i="1"/>
  <c r="F357" i="1"/>
  <c r="F353" i="1"/>
  <c r="G354" i="1"/>
  <c r="F356" i="1"/>
  <c r="G357" i="1"/>
  <c r="G349" i="1"/>
  <c r="E349" i="1"/>
  <c r="E356" i="1" l="1"/>
  <c r="E351" i="1"/>
  <c r="E355" i="1"/>
  <c r="E353" i="1"/>
  <c r="G351" i="1"/>
  <c r="G358" i="1"/>
  <c r="G353" i="1"/>
  <c r="E358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<sst xmlns="http://schemas.openxmlformats.org/spreadsheetml/2006/main" count="687" uniqueCount="619">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</sst>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J11" sqref="J11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45809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-24.776</v>
      </c>
      <c r="F5" s="10">
        <v>-6.1740000000000004</v>
      </c>
      <c r="G5" s="10">
        <v>-472.70800000000003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9919.4089999999997</v>
      </c>
      <c r="F6" s="10">
        <v>3167.79</v>
      </c>
      <c r="G6" s="10">
        <v>2501.3130000000001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2851.07</v>
      </c>
      <c r="F7" s="10">
        <v>953.93799999999999</v>
      </c>
      <c r="G7" s="10">
        <v>2504.8020000000001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33.369</v>
      </c>
      <c r="F13" s="10">
        <v>413.90699999999998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105885.47199999999</v>
      </c>
      <c r="F14" s="10">
        <v>26136.946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110397.576</v>
      </c>
      <c r="F16" s="10">
        <v>20264.218000000001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0</v>
      </c>
      <c r="F18" s="10">
        <v>0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190595.647</v>
      </c>
      <c r="F60" s="10">
        <v>46062.694000000003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115.294</v>
      </c>
      <c r="F61" s="10">
        <v>34.710999999999999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123087.90700000001</v>
      </c>
      <c r="F62" s="10">
        <v>32846.521000000001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12578.643</v>
      </c>
      <c r="F64" s="10">
        <v>5030.5860000000002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56525.21</v>
      </c>
      <c r="F66" s="10">
        <v>12950.433999999999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4171.3519999999999</v>
      </c>
      <c r="F70" s="10">
        <v>926.96699999999998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5851.65</v>
      </c>
      <c r="F72" s="10">
        <v>1032.146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24118.59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3980.5059999999999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353.76900000000001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6096.0410000000002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5514.6450000000004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5571.6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71172.035999999993</v>
      </c>
      <c r="F116" s="10">
        <v>10649.606</v>
      </c>
      <c r="G116" s="10">
        <v>527.83500000000004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19567.973000000002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7860.192</v>
      </c>
      <c r="F125" s="10">
        <v>1551.356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2909.09</v>
      </c>
      <c r="F130" s="10">
        <v>581.91099999999994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51013.065000000002</v>
      </c>
      <c r="F132" s="10">
        <v>12929.186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16774.748</v>
      </c>
      <c r="F134" s="10">
        <v>6026.8980000000001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86717.016000000003</v>
      </c>
      <c r="F136" s="10">
        <v>20926.348000000002</v>
      </c>
      <c r="G136" s="10">
        <v>643.15700000000004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4732.2470000000003</v>
      </c>
      <c r="F143" s="10">
        <v>1141.4590000000001</v>
      </c>
      <c r="G143" s="10">
        <v>639.49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8999.3150000000005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29306.688999999998</v>
      </c>
      <c r="F284" s="10">
        <v>6632.9089999999997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-20230.069</v>
      </c>
      <c r="F288" s="10">
        <v>-4838.6899999999996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19682.998</v>
      </c>
      <c r="F323" s="10">
        <v>4616.9989999999998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1932.558</v>
      </c>
      <c r="F333" s="10">
        <v>486.70800000000003</v>
      </c>
      <c r="G333" s="10">
        <v>32.067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-92.706000000000003</v>
      </c>
      <c r="F334" s="10">
        <v>-22.760999999999999</v>
      </c>
      <c r="G334" s="10">
        <v>-48.680999999999997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-0.59699999999999998</v>
      </c>
      <c r="F335" s="10">
        <v>-0.27100000000000002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902764.40500000003</v>
      </c>
      <c r="F338">
        <v>210496.342</v>
      </c>
      <c r="G338">
        <v>71530.399000000005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12779.072</v>
      </c>
      <c r="F342" s="11">
        <f>SUMIF($C$4:$C$336,$D$342,F4:F336)</f>
        <v>4529.4610000000002</v>
      </c>
      <c r="G342" s="11">
        <f>SUMIF($C$4:$C$336,$D$342,G4:G336)</f>
        <v>4533.4070000000002</v>
      </c>
    </row>
    <row r="343" spans="1:7" x14ac:dyDescent="0.2">
      <c r="A343" t="s">
        <v>614</v>
      </c>
      <c r="D343">
        <v>2</v>
      </c>
      <c r="E343" s="11">
        <f>SUMIF($C$4:$C$336,$D$343,E4:E336)</f>
        <v>216283.04800000001</v>
      </c>
      <c r="F343" s="11">
        <f>SUMIF($C$4:$C$336,$D$343,F4:F336)</f>
        <v>46401.164000000004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387074.05300000001</v>
      </c>
      <c r="F344" s="11">
        <f>SUMIF($C$4:$C$336,$D$344,F4:F336)</f>
        <v>97851.913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79032.227999999988</v>
      </c>
      <c r="F345" s="11">
        <f>SUMIF($C$4:$C$336,$D$345,F4:F336)</f>
        <v>12200.962</v>
      </c>
      <c r="G345" s="11">
        <f>SUMIF($C$4:$C$336,$D$345,G4:G336)</f>
        <v>65730.959000000003</v>
      </c>
    </row>
    <row r="346" spans="1:7" x14ac:dyDescent="0.2">
      <c r="A346" t="s">
        <v>617</v>
      </c>
      <c r="D346">
        <v>5</v>
      </c>
      <c r="E346" s="11">
        <f>SUMIF($C$4:$C$336,$D$346,E4:E336)</f>
        <v>18075.935000000001</v>
      </c>
      <c r="F346" s="11">
        <f>SUMIF($C$4:$C$336,$D$346,F4:F336)</f>
        <v>1794.2190000000001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189520.06899999999</v>
      </c>
      <c r="F347" s="11">
        <f>SUMIF($C$4:$C$336,$D$347,F4:F336)</f>
        <v>47718.623</v>
      </c>
      <c r="G347" s="11">
        <f>SUMIF($C$4:$C$336,$D$347,G4:G336)</f>
        <v>1266.0329999999999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902764.40500000003</v>
      </c>
      <c r="F349">
        <f>SUM(F342:F348)</f>
        <v>210496.342</v>
      </c>
      <c r="G349">
        <f>SUM(G342:G348)</f>
        <v>71530.399000000005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902764.40500000003</v>
      </c>
      <c r="F351" s="12">
        <f t="shared" si="1"/>
        <v>210496.342</v>
      </c>
      <c r="G351" s="12">
        <f>G349-G337</f>
        <v>71530.399000000005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1.4155489438022315E-2</v>
      </c>
      <c r="F353" s="14">
        <f t="shared" si="3"/>
        <v>2.1518003386491152E-2</v>
      </c>
      <c r="G353" s="14">
        <f>G342/G349</f>
        <v>6.3377348139774803E-2</v>
      </c>
    </row>
    <row r="354" spans="1:7" x14ac:dyDescent="0.2">
      <c r="A354" t="s">
        <v>614</v>
      </c>
      <c r="E354" s="14">
        <f t="shared" ref="E354:G354" si="4">E343/E349</f>
        <v>0.23957861741347677</v>
      </c>
      <c r="F354" s="14">
        <f t="shared" si="4"/>
        <v>0.220436913815823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0.42876530228282539</v>
      </c>
      <c r="F355" s="14">
        <f t="shared" si="5"/>
        <v>0.4648627718195692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8.7544687808110894E-2</v>
      </c>
      <c r="F356" s="14">
        <f t="shared" si="6"/>
        <v>5.796282198576163E-2</v>
      </c>
      <c r="G356" s="14">
        <f>G345/G349</f>
        <v>0.91892342163504492</v>
      </c>
    </row>
    <row r="357" spans="1:7" x14ac:dyDescent="0.2">
      <c r="A357" t="s">
        <v>617</v>
      </c>
      <c r="E357" s="14">
        <f t="shared" ref="E357:G357" si="7">E346/E349</f>
        <v>2.0022870751090369E-2</v>
      </c>
      <c r="F357" s="14">
        <f t="shared" si="7"/>
        <v>8.5237538237125272E-3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0.20993303230647423</v>
      </c>
      <c r="F358" s="14">
        <f t="shared" ref="F358:G358" si="8">F347/F349</f>
        <v>0.2266957351686425</v>
      </c>
      <c r="G358" s="14">
        <f>G347/G349</f>
        <v>1.7699230225180204E-2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2025-07-16T12:49:00Z</dcterms:created>
  <dcterms:modified xsi:type="dcterms:W3CDTF">2025-07-16T13:10:20Z</dcterms:modified>
</cp:coreProperties>
</file>