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3232" windowHeight="9204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F349" i="1" s="1"/>
  <c r="E343" i="1"/>
  <c r="E349" i="1" s="1"/>
  <c r="G342" i="1"/>
  <c r="F342" i="1"/>
  <c r="E342" i="1"/>
  <c r="G340" i="1"/>
  <c r="F340" i="1"/>
  <c r="E340" i="1"/>
  <c r="E358" i="1" l="1"/>
  <c r="E351" i="1"/>
  <c r="E357" i="1"/>
  <c r="E353" i="1"/>
  <c r="F351" i="1"/>
  <c r="F353" i="1"/>
  <c r="E355" i="1"/>
  <c r="F355" i="1"/>
  <c r="G355" i="1"/>
  <c r="E356" i="1"/>
  <c r="F356" i="1"/>
  <c r="G356" i="1"/>
  <c r="F357" i="1"/>
  <c r="G357" i="1"/>
  <c r="F358" i="1"/>
  <c r="G358" i="1"/>
  <c r="F354" i="1"/>
  <c r="E354" i="1"/>
  <c r="G349" i="1"/>
  <c r="G351" i="1" s="1"/>
  <c r="G353" i="1" l="1"/>
  <c r="G354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<sst xmlns="http://schemas.openxmlformats.org/spreadsheetml/2006/main" count="687" uniqueCount="619">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</sst>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029106085" y="0"/>
          <a:ext cx="899160" cy="60312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2"/>
      <sheetName val="גיליון224"/>
      <sheetName val="גיליון226"/>
      <sheetName val="גיליון228"/>
      <sheetName val="גיליון230"/>
      <sheetName val="גיליון2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J6" sqref="J6"/>
    </sheetView>
  </sheetViews>
  <sheetFormatPr defaultRowHeight="13.8" x14ac:dyDescent="0.25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5">
      <c r="E2" s="3">
        <v>372</v>
      </c>
      <c r="F2" s="3">
        <v>580</v>
      </c>
      <c r="G2" s="3">
        <v>13188</v>
      </c>
    </row>
    <row r="3" spans="1:7" ht="15.6" x14ac:dyDescent="0.3">
      <c r="A3" s="4">
        <v>45901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9" t="s">
        <v>6</v>
      </c>
      <c r="B5" s="9" t="s">
        <v>7</v>
      </c>
      <c r="C5" s="10">
        <v>1</v>
      </c>
      <c r="D5" s="10">
        <v>1</v>
      </c>
      <c r="E5" s="10">
        <v>1.7999999999999999E-2</v>
      </c>
      <c r="F5" s="10">
        <v>2.1999999999999999E-2</v>
      </c>
      <c r="G5" s="10">
        <v>-397.23899999999998</v>
      </c>
    </row>
    <row r="6" spans="1:7" ht="15.6" x14ac:dyDescent="0.3">
      <c r="A6" s="9" t="s">
        <v>8</v>
      </c>
      <c r="B6" s="9" t="s">
        <v>9</v>
      </c>
      <c r="C6" s="10">
        <v>1</v>
      </c>
      <c r="D6" s="10">
        <v>1</v>
      </c>
      <c r="E6" s="10">
        <v>1101.3030000000001</v>
      </c>
      <c r="F6" s="10">
        <v>591.48599999999999</v>
      </c>
      <c r="G6" s="10">
        <v>1867.51</v>
      </c>
    </row>
    <row r="7" spans="1:7" ht="15.6" x14ac:dyDescent="0.3">
      <c r="A7" s="9" t="s">
        <v>10</v>
      </c>
      <c r="B7" s="9" t="s">
        <v>11</v>
      </c>
      <c r="C7" s="10">
        <v>1</v>
      </c>
      <c r="D7" s="10">
        <v>1</v>
      </c>
      <c r="E7" s="10">
        <v>22336.473000000002</v>
      </c>
      <c r="F7" s="10">
        <v>3764.4250000000002</v>
      </c>
      <c r="G7" s="10">
        <v>3134.1880000000001</v>
      </c>
    </row>
    <row r="8" spans="1:7" ht="15.6" x14ac:dyDescent="0.3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6" x14ac:dyDescent="0.3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6" x14ac:dyDescent="0.3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6" x14ac:dyDescent="0.3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6" x14ac:dyDescent="0.3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6" x14ac:dyDescent="0.3">
      <c r="A13" s="9" t="s">
        <v>21</v>
      </c>
      <c r="B13" s="9" t="s">
        <v>22</v>
      </c>
      <c r="C13" s="10">
        <v>1</v>
      </c>
      <c r="D13" s="10">
        <v>1</v>
      </c>
      <c r="E13" s="10">
        <v>32.716000000000001</v>
      </c>
      <c r="F13" s="10">
        <v>405.80599999999998</v>
      </c>
      <c r="G13" s="10">
        <v>0</v>
      </c>
    </row>
    <row r="14" spans="1:7" ht="15.6" x14ac:dyDescent="0.3">
      <c r="A14" s="9" t="s">
        <v>23</v>
      </c>
      <c r="B14" s="9" t="s">
        <v>24</v>
      </c>
      <c r="C14" s="10">
        <v>2</v>
      </c>
      <c r="D14" s="10">
        <v>2</v>
      </c>
      <c r="E14" s="10">
        <v>42738.860999999997</v>
      </c>
      <c r="F14" s="10">
        <v>13726.200999999999</v>
      </c>
      <c r="G14" s="10">
        <v>0</v>
      </c>
    </row>
    <row r="15" spans="1:7" ht="15.6" x14ac:dyDescent="0.3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6" x14ac:dyDescent="0.3">
      <c r="A16" s="9" t="s">
        <v>27</v>
      </c>
      <c r="B16" s="9" t="s">
        <v>28</v>
      </c>
      <c r="C16" s="10">
        <v>2</v>
      </c>
      <c r="D16" s="10">
        <v>2</v>
      </c>
      <c r="E16" s="10">
        <v>174821.147</v>
      </c>
      <c r="F16" s="10">
        <v>33567.387999999999</v>
      </c>
      <c r="G16" s="10">
        <v>0</v>
      </c>
    </row>
    <row r="17" spans="1:7" ht="15.6" x14ac:dyDescent="0.3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6" x14ac:dyDescent="0.3">
      <c r="A18" s="9" t="s">
        <v>31</v>
      </c>
      <c r="B18" s="9" t="s">
        <v>32</v>
      </c>
      <c r="C18" s="10">
        <v>2</v>
      </c>
      <c r="D18" s="10">
        <v>2</v>
      </c>
      <c r="E18" s="10">
        <v>0</v>
      </c>
      <c r="F18" s="10">
        <v>0</v>
      </c>
      <c r="G18" s="10">
        <v>0</v>
      </c>
    </row>
    <row r="19" spans="1:7" ht="15.6" x14ac:dyDescent="0.3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6" x14ac:dyDescent="0.3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6" x14ac:dyDescent="0.3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6" x14ac:dyDescent="0.3">
      <c r="A22" s="9" t="s">
        <v>39</v>
      </c>
      <c r="B22" s="9" t="s">
        <v>40</v>
      </c>
      <c r="C22" s="10">
        <v>2</v>
      </c>
      <c r="D22" s="10">
        <v>2</v>
      </c>
      <c r="E22" s="10">
        <v>0</v>
      </c>
      <c r="F22" s="10">
        <v>0</v>
      </c>
      <c r="G22" s="10">
        <v>0</v>
      </c>
    </row>
    <row r="23" spans="1:7" ht="15.6" x14ac:dyDescent="0.3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6" x14ac:dyDescent="0.3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6" x14ac:dyDescent="0.3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6" x14ac:dyDescent="0.3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6" x14ac:dyDescent="0.3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6" x14ac:dyDescent="0.3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6" x14ac:dyDescent="0.3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6" x14ac:dyDescent="0.3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6" x14ac:dyDescent="0.3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6" x14ac:dyDescent="0.3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6" x14ac:dyDescent="0.3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6" x14ac:dyDescent="0.3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6" x14ac:dyDescent="0.3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6" x14ac:dyDescent="0.3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6" x14ac:dyDescent="0.3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6" x14ac:dyDescent="0.3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6" x14ac:dyDescent="0.3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6" x14ac:dyDescent="0.3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6" x14ac:dyDescent="0.3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6" x14ac:dyDescent="0.3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6" x14ac:dyDescent="0.3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6" x14ac:dyDescent="0.3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6" x14ac:dyDescent="0.3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6" x14ac:dyDescent="0.3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6" x14ac:dyDescent="0.3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6" x14ac:dyDescent="0.3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6" x14ac:dyDescent="0.3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6" x14ac:dyDescent="0.3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6" x14ac:dyDescent="0.3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6" x14ac:dyDescent="0.3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6" x14ac:dyDescent="0.3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6" x14ac:dyDescent="0.3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6" x14ac:dyDescent="0.3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6" x14ac:dyDescent="0.3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6" x14ac:dyDescent="0.3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6" x14ac:dyDescent="0.3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6" x14ac:dyDescent="0.3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6" x14ac:dyDescent="0.3">
      <c r="A60" s="9" t="s">
        <v>115</v>
      </c>
      <c r="B60" s="9" t="s">
        <v>116</v>
      </c>
      <c r="C60" s="10">
        <v>3</v>
      </c>
      <c r="D60" s="10">
        <v>3</v>
      </c>
      <c r="E60" s="10">
        <v>199492.22399999999</v>
      </c>
      <c r="F60" s="10">
        <v>47178.305</v>
      </c>
      <c r="G60" s="10">
        <v>0</v>
      </c>
    </row>
    <row r="61" spans="1:7" ht="15.6" x14ac:dyDescent="0.3">
      <c r="A61" s="9" t="s">
        <v>117</v>
      </c>
      <c r="B61" s="9" t="s">
        <v>118</v>
      </c>
      <c r="C61" s="10">
        <v>3</v>
      </c>
      <c r="D61" s="10">
        <v>3</v>
      </c>
      <c r="E61" s="10">
        <v>113.56100000000001</v>
      </c>
      <c r="F61" s="10">
        <v>34.189</v>
      </c>
      <c r="G61" s="10">
        <v>0</v>
      </c>
    </row>
    <row r="62" spans="1:7" ht="15.6" x14ac:dyDescent="0.3">
      <c r="A62" s="9" t="s">
        <v>119</v>
      </c>
      <c r="B62" s="9" t="s">
        <v>120</v>
      </c>
      <c r="C62" s="10">
        <v>3</v>
      </c>
      <c r="D62" s="10">
        <v>3</v>
      </c>
      <c r="E62" s="10">
        <v>96729.894</v>
      </c>
      <c r="F62" s="10">
        <v>27446.245999999999</v>
      </c>
      <c r="G62" s="10">
        <v>0</v>
      </c>
    </row>
    <row r="63" spans="1:7" ht="15.6" x14ac:dyDescent="0.3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6" x14ac:dyDescent="0.3">
      <c r="A64" s="9" t="s">
        <v>123</v>
      </c>
      <c r="B64" s="9" t="s">
        <v>124</v>
      </c>
      <c r="C64" s="10">
        <v>3</v>
      </c>
      <c r="D64" s="10">
        <v>3</v>
      </c>
      <c r="E64" s="10">
        <v>18145.362000000001</v>
      </c>
      <c r="F64" s="10">
        <v>6175.8959999999997</v>
      </c>
      <c r="G64" s="10">
        <v>0</v>
      </c>
    </row>
    <row r="65" spans="1:7" ht="15.6" x14ac:dyDescent="0.3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6" x14ac:dyDescent="0.3">
      <c r="A66" s="9" t="s">
        <v>127</v>
      </c>
      <c r="B66" s="9" t="s">
        <v>128</v>
      </c>
      <c r="C66" s="10">
        <v>3</v>
      </c>
      <c r="D66" s="10">
        <v>3</v>
      </c>
      <c r="E66" s="10">
        <v>69893.244999999995</v>
      </c>
      <c r="F66" s="10">
        <v>16028.121999999999</v>
      </c>
      <c r="G66" s="10">
        <v>0</v>
      </c>
    </row>
    <row r="67" spans="1:7" ht="15.6" x14ac:dyDescent="0.3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6" x14ac:dyDescent="0.3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6" x14ac:dyDescent="0.3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6" x14ac:dyDescent="0.3">
      <c r="A70" s="9" t="s">
        <v>135</v>
      </c>
      <c r="B70" s="9" t="s">
        <v>136</v>
      </c>
      <c r="C70" s="10">
        <v>3</v>
      </c>
      <c r="D70" s="10">
        <v>3</v>
      </c>
      <c r="E70" s="10">
        <v>4264.8789999999999</v>
      </c>
      <c r="F70" s="10">
        <v>947.75099999999998</v>
      </c>
      <c r="G70" s="10">
        <v>0</v>
      </c>
    </row>
    <row r="71" spans="1:7" ht="15.6" x14ac:dyDescent="0.3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6" x14ac:dyDescent="0.3">
      <c r="A72" s="9" t="s">
        <v>139</v>
      </c>
      <c r="B72" s="9" t="s">
        <v>140</v>
      </c>
      <c r="C72" s="10">
        <v>6</v>
      </c>
      <c r="D72" s="10">
        <v>6</v>
      </c>
      <c r="E72" s="10">
        <v>5957.6080000000002</v>
      </c>
      <c r="F72" s="10">
        <v>1050.835</v>
      </c>
      <c r="G72" s="10">
        <v>0</v>
      </c>
    </row>
    <row r="73" spans="1:7" ht="15.6" x14ac:dyDescent="0.3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6" x14ac:dyDescent="0.3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6" x14ac:dyDescent="0.3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6" x14ac:dyDescent="0.3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6" x14ac:dyDescent="0.3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6" x14ac:dyDescent="0.3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6" x14ac:dyDescent="0.3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6" x14ac:dyDescent="0.3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6" x14ac:dyDescent="0.3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6" x14ac:dyDescent="0.3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6" x14ac:dyDescent="0.3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6" x14ac:dyDescent="0.3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6" x14ac:dyDescent="0.3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6" x14ac:dyDescent="0.3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6" x14ac:dyDescent="0.3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6" x14ac:dyDescent="0.3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6" x14ac:dyDescent="0.3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6" x14ac:dyDescent="0.3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6" x14ac:dyDescent="0.3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6" x14ac:dyDescent="0.3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6" x14ac:dyDescent="0.3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6" x14ac:dyDescent="0.3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6" x14ac:dyDescent="0.3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6" x14ac:dyDescent="0.3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6" x14ac:dyDescent="0.3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6" x14ac:dyDescent="0.3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6" x14ac:dyDescent="0.3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6" x14ac:dyDescent="0.3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6" x14ac:dyDescent="0.3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6" x14ac:dyDescent="0.3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23407.236000000001</v>
      </c>
    </row>
    <row r="103" spans="1:7" ht="15.6" x14ac:dyDescent="0.3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5125.5600000000004</v>
      </c>
    </row>
    <row r="104" spans="1:7" ht="15.6" x14ac:dyDescent="0.3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782.49699999999996</v>
      </c>
    </row>
    <row r="105" spans="1:7" ht="15.6" x14ac:dyDescent="0.3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6" x14ac:dyDescent="0.3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6" x14ac:dyDescent="0.3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6" x14ac:dyDescent="0.3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6" x14ac:dyDescent="0.3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6" x14ac:dyDescent="0.3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6580.0739999999996</v>
      </c>
    </row>
    <row r="111" spans="1:7" ht="15.6" x14ac:dyDescent="0.3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6" x14ac:dyDescent="0.3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6" x14ac:dyDescent="0.3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6" x14ac:dyDescent="0.3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1671.7829999999999</v>
      </c>
    </row>
    <row r="115" spans="1:7" ht="15.6" x14ac:dyDescent="0.3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5994.6719999999996</v>
      </c>
    </row>
    <row r="116" spans="1:7" ht="15.6" x14ac:dyDescent="0.3">
      <c r="A116" s="9" t="s">
        <v>227</v>
      </c>
      <c r="B116" s="9" t="s">
        <v>228</v>
      </c>
      <c r="C116" s="10">
        <v>4</v>
      </c>
      <c r="D116" s="10">
        <v>3</v>
      </c>
      <c r="E116" s="10">
        <v>72193.684999999998</v>
      </c>
      <c r="F116" s="10">
        <v>10771.271000000001</v>
      </c>
      <c r="G116" s="10">
        <v>538.94299999999998</v>
      </c>
    </row>
    <row r="117" spans="1:7" ht="15.6" x14ac:dyDescent="0.3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6" x14ac:dyDescent="0.3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6" x14ac:dyDescent="0.3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6" x14ac:dyDescent="0.3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30735.58</v>
      </c>
    </row>
    <row r="121" spans="1:7" ht="15.6" x14ac:dyDescent="0.3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6" x14ac:dyDescent="0.3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6" x14ac:dyDescent="0.3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6" x14ac:dyDescent="0.3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6" x14ac:dyDescent="0.3">
      <c r="A125" s="9" t="s">
        <v>244</v>
      </c>
      <c r="B125" s="9" t="s">
        <v>245</v>
      </c>
      <c r="C125" s="10">
        <v>4</v>
      </c>
      <c r="D125" s="10">
        <v>3</v>
      </c>
      <c r="E125" s="10">
        <v>0</v>
      </c>
      <c r="F125" s="10">
        <v>0</v>
      </c>
      <c r="G125" s="10">
        <v>0</v>
      </c>
    </row>
    <row r="126" spans="1:7" ht="15.6" x14ac:dyDescent="0.3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6" x14ac:dyDescent="0.3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6" x14ac:dyDescent="0.3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6" x14ac:dyDescent="0.3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6" x14ac:dyDescent="0.3">
      <c r="A130" s="9" t="s">
        <v>254</v>
      </c>
      <c r="B130" s="9" t="s">
        <v>255</v>
      </c>
      <c r="C130" s="10">
        <v>6</v>
      </c>
      <c r="D130" s="10">
        <v>6</v>
      </c>
      <c r="E130" s="10">
        <v>2963.2539999999999</v>
      </c>
      <c r="F130" s="10">
        <v>592.745</v>
      </c>
      <c r="G130" s="10">
        <v>0</v>
      </c>
    </row>
    <row r="131" spans="1:7" ht="15.6" x14ac:dyDescent="0.3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6" x14ac:dyDescent="0.3">
      <c r="A132" s="9" t="s">
        <v>258</v>
      </c>
      <c r="B132" s="9" t="s">
        <v>259</v>
      </c>
      <c r="C132" s="10">
        <v>6</v>
      </c>
      <c r="D132" s="10">
        <v>6</v>
      </c>
      <c r="E132" s="10">
        <v>50415.650999999998</v>
      </c>
      <c r="F132" s="10">
        <v>12804.218000000001</v>
      </c>
      <c r="G132" s="10">
        <v>0</v>
      </c>
    </row>
    <row r="133" spans="1:7" ht="15.6" x14ac:dyDescent="0.3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6" x14ac:dyDescent="0.3">
      <c r="A134" s="9" t="s">
        <v>262</v>
      </c>
      <c r="B134" s="9" t="s">
        <v>263</v>
      </c>
      <c r="C134" s="10">
        <v>6</v>
      </c>
      <c r="D134" s="10">
        <v>6</v>
      </c>
      <c r="E134" s="10">
        <v>16511.591</v>
      </c>
      <c r="F134" s="10">
        <v>5974.2939999999999</v>
      </c>
      <c r="G134" s="10">
        <v>0</v>
      </c>
    </row>
    <row r="135" spans="1:7" ht="15.6" x14ac:dyDescent="0.3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6" x14ac:dyDescent="0.3">
      <c r="A136" s="9" t="s">
        <v>266</v>
      </c>
      <c r="B136" s="9" t="s">
        <v>267</v>
      </c>
      <c r="C136" s="10">
        <v>6</v>
      </c>
      <c r="D136" s="10">
        <v>6</v>
      </c>
      <c r="E136" s="10">
        <v>86859.872000000003</v>
      </c>
      <c r="F136" s="10">
        <v>20577.861000000001</v>
      </c>
      <c r="G136" s="10">
        <v>640.32399999999996</v>
      </c>
    </row>
    <row r="137" spans="1:7" ht="15.6" x14ac:dyDescent="0.3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6" x14ac:dyDescent="0.3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6" x14ac:dyDescent="0.3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6" x14ac:dyDescent="0.3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6" x14ac:dyDescent="0.3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6" x14ac:dyDescent="0.3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6" x14ac:dyDescent="0.3">
      <c r="A143" s="9" t="s">
        <v>280</v>
      </c>
      <c r="B143" s="9" t="s">
        <v>281</v>
      </c>
      <c r="C143" s="10">
        <v>6</v>
      </c>
      <c r="D143" s="10">
        <v>6</v>
      </c>
      <c r="E143" s="10">
        <v>5655.25</v>
      </c>
      <c r="F143" s="10">
        <v>1358.837</v>
      </c>
      <c r="G143" s="10">
        <v>875.54200000000003</v>
      </c>
    </row>
    <row r="144" spans="1:7" ht="15.6" x14ac:dyDescent="0.3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6" x14ac:dyDescent="0.3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6" x14ac:dyDescent="0.3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6" x14ac:dyDescent="0.3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6" x14ac:dyDescent="0.3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6" x14ac:dyDescent="0.3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6" x14ac:dyDescent="0.3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6" x14ac:dyDescent="0.3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6" x14ac:dyDescent="0.3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6" x14ac:dyDescent="0.3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6" x14ac:dyDescent="0.3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6" x14ac:dyDescent="0.3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6" x14ac:dyDescent="0.3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6" x14ac:dyDescent="0.3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6" x14ac:dyDescent="0.3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6" x14ac:dyDescent="0.3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6" x14ac:dyDescent="0.3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6" x14ac:dyDescent="0.3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6" x14ac:dyDescent="0.3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6" x14ac:dyDescent="0.3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6" x14ac:dyDescent="0.3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6" x14ac:dyDescent="0.3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6" x14ac:dyDescent="0.3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6" x14ac:dyDescent="0.3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6" x14ac:dyDescent="0.3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6" x14ac:dyDescent="0.3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6" x14ac:dyDescent="0.3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6" x14ac:dyDescent="0.3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6" x14ac:dyDescent="0.3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6" x14ac:dyDescent="0.3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6" x14ac:dyDescent="0.3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6" x14ac:dyDescent="0.3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6" x14ac:dyDescent="0.3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6" x14ac:dyDescent="0.3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6" x14ac:dyDescent="0.3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6" x14ac:dyDescent="0.3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6" x14ac:dyDescent="0.3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6" x14ac:dyDescent="0.3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6" x14ac:dyDescent="0.3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6" x14ac:dyDescent="0.3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6" x14ac:dyDescent="0.3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6" x14ac:dyDescent="0.3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6" x14ac:dyDescent="0.3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6" x14ac:dyDescent="0.3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6" x14ac:dyDescent="0.3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6" x14ac:dyDescent="0.3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6" x14ac:dyDescent="0.3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6" x14ac:dyDescent="0.3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6" x14ac:dyDescent="0.3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6" x14ac:dyDescent="0.3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6" x14ac:dyDescent="0.3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6" x14ac:dyDescent="0.3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6" x14ac:dyDescent="0.3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6" x14ac:dyDescent="0.3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6" x14ac:dyDescent="0.3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6" x14ac:dyDescent="0.3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6" x14ac:dyDescent="0.3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6" x14ac:dyDescent="0.3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6" x14ac:dyDescent="0.3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6" x14ac:dyDescent="0.3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6" x14ac:dyDescent="0.3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6" x14ac:dyDescent="0.3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6" x14ac:dyDescent="0.3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6" x14ac:dyDescent="0.3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6" x14ac:dyDescent="0.3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6" x14ac:dyDescent="0.3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6" x14ac:dyDescent="0.3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6" x14ac:dyDescent="0.3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6" x14ac:dyDescent="0.3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6" x14ac:dyDescent="0.3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6" x14ac:dyDescent="0.3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6" x14ac:dyDescent="0.3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6" x14ac:dyDescent="0.3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6" x14ac:dyDescent="0.3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6" x14ac:dyDescent="0.3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6" x14ac:dyDescent="0.3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6" x14ac:dyDescent="0.3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6" x14ac:dyDescent="0.3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6" x14ac:dyDescent="0.3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6" x14ac:dyDescent="0.3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6" x14ac:dyDescent="0.3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6" x14ac:dyDescent="0.3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6" x14ac:dyDescent="0.3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6" x14ac:dyDescent="0.3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6" x14ac:dyDescent="0.3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6" x14ac:dyDescent="0.3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6" x14ac:dyDescent="0.3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6" x14ac:dyDescent="0.3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6" x14ac:dyDescent="0.3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6" x14ac:dyDescent="0.3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6" x14ac:dyDescent="0.3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6" x14ac:dyDescent="0.3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6" x14ac:dyDescent="0.3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6" x14ac:dyDescent="0.3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6" x14ac:dyDescent="0.3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6" x14ac:dyDescent="0.3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6" x14ac:dyDescent="0.3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6" x14ac:dyDescent="0.3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6" x14ac:dyDescent="0.3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6" x14ac:dyDescent="0.3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6" x14ac:dyDescent="0.3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6" x14ac:dyDescent="0.3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6" x14ac:dyDescent="0.3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6" x14ac:dyDescent="0.3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6" x14ac:dyDescent="0.3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6" x14ac:dyDescent="0.3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6" x14ac:dyDescent="0.3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6" x14ac:dyDescent="0.3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6" x14ac:dyDescent="0.3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6" x14ac:dyDescent="0.3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6" x14ac:dyDescent="0.3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6" x14ac:dyDescent="0.3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6" x14ac:dyDescent="0.3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6" x14ac:dyDescent="0.3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6" x14ac:dyDescent="0.3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6" x14ac:dyDescent="0.3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6" x14ac:dyDescent="0.3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6" x14ac:dyDescent="0.3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6" x14ac:dyDescent="0.3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6" x14ac:dyDescent="0.3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6" x14ac:dyDescent="0.3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6" x14ac:dyDescent="0.3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6" x14ac:dyDescent="0.3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6" x14ac:dyDescent="0.3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6" x14ac:dyDescent="0.3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6" x14ac:dyDescent="0.3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6" x14ac:dyDescent="0.3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6" x14ac:dyDescent="0.3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6" x14ac:dyDescent="0.3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6" x14ac:dyDescent="0.3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6" x14ac:dyDescent="0.3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6" x14ac:dyDescent="0.3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6" x14ac:dyDescent="0.3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6" x14ac:dyDescent="0.3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6" x14ac:dyDescent="0.3">
      <c r="A278" s="9" t="s">
        <v>490</v>
      </c>
      <c r="B278" s="9" t="s">
        <v>491</v>
      </c>
      <c r="C278" s="10">
        <v>5</v>
      </c>
      <c r="D278" s="10">
        <v>5</v>
      </c>
      <c r="E278" s="10">
        <v>8717.3130000000001</v>
      </c>
      <c r="F278" s="10">
        <v>0</v>
      </c>
      <c r="G278" s="10">
        <v>0</v>
      </c>
    </row>
    <row r="279" spans="1:7" ht="15.6" x14ac:dyDescent="0.3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6" x14ac:dyDescent="0.3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6" x14ac:dyDescent="0.3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6" x14ac:dyDescent="0.3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6" x14ac:dyDescent="0.3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6" x14ac:dyDescent="0.3">
      <c r="A284" s="9" t="s">
        <v>502</v>
      </c>
      <c r="B284" s="9" t="s">
        <v>503</v>
      </c>
      <c r="C284" s="10">
        <v>5</v>
      </c>
      <c r="D284" s="10">
        <v>5</v>
      </c>
      <c r="E284" s="10">
        <v>29424.598999999998</v>
      </c>
      <c r="F284" s="10">
        <v>6655.1610000000001</v>
      </c>
      <c r="G284" s="10">
        <v>0</v>
      </c>
    </row>
    <row r="285" spans="1:7" ht="15.6" x14ac:dyDescent="0.3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6" x14ac:dyDescent="0.3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6" x14ac:dyDescent="0.3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6" x14ac:dyDescent="0.3">
      <c r="A288" s="9" t="s">
        <v>510</v>
      </c>
      <c r="B288" s="9" t="s">
        <v>511</v>
      </c>
      <c r="C288" s="10">
        <v>5</v>
      </c>
      <c r="D288" s="10">
        <v>5</v>
      </c>
      <c r="E288" s="10">
        <v>-20170.383999999998</v>
      </c>
      <c r="F288" s="10">
        <v>-4825.6809999999996</v>
      </c>
      <c r="G288" s="10">
        <v>0</v>
      </c>
    </row>
    <row r="289" spans="1:7" ht="15.6" x14ac:dyDescent="0.3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6" x14ac:dyDescent="0.3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6" x14ac:dyDescent="0.3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6" x14ac:dyDescent="0.3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6" x14ac:dyDescent="0.3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6" x14ac:dyDescent="0.3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6" x14ac:dyDescent="0.3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6" x14ac:dyDescent="0.3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6" x14ac:dyDescent="0.3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6" x14ac:dyDescent="0.3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6" x14ac:dyDescent="0.3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6" x14ac:dyDescent="0.3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6" x14ac:dyDescent="0.3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6" x14ac:dyDescent="0.3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6" x14ac:dyDescent="0.3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6" x14ac:dyDescent="0.3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6" x14ac:dyDescent="0.3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6" x14ac:dyDescent="0.3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6" x14ac:dyDescent="0.3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6" x14ac:dyDescent="0.3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6" x14ac:dyDescent="0.3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6" x14ac:dyDescent="0.3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6" x14ac:dyDescent="0.3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6" x14ac:dyDescent="0.3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6" x14ac:dyDescent="0.3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6" x14ac:dyDescent="0.3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6" x14ac:dyDescent="0.3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6" x14ac:dyDescent="0.3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6" x14ac:dyDescent="0.3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6" x14ac:dyDescent="0.3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6" x14ac:dyDescent="0.3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6" x14ac:dyDescent="0.3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6" x14ac:dyDescent="0.3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6" x14ac:dyDescent="0.3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6" x14ac:dyDescent="0.3">
      <c r="A323" s="9" t="s">
        <v>580</v>
      </c>
      <c r="B323" s="9" t="s">
        <v>581</v>
      </c>
      <c r="C323" s="10">
        <v>6</v>
      </c>
      <c r="D323" s="10">
        <v>6</v>
      </c>
      <c r="E323" s="10">
        <v>19682.998</v>
      </c>
      <c r="F323" s="10">
        <v>4616.9989999999998</v>
      </c>
      <c r="G323" s="10">
        <v>0</v>
      </c>
    </row>
    <row r="324" spans="1:7" ht="15.6" x14ac:dyDescent="0.3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6" x14ac:dyDescent="0.3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6" x14ac:dyDescent="0.3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6" x14ac:dyDescent="0.3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6" x14ac:dyDescent="0.3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6" x14ac:dyDescent="0.3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6" x14ac:dyDescent="0.3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6" x14ac:dyDescent="0.3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6" x14ac:dyDescent="0.3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6" x14ac:dyDescent="0.3">
      <c r="A333" s="9" t="s">
        <v>600</v>
      </c>
      <c r="B333" s="9" t="s">
        <v>601</v>
      </c>
      <c r="C333" s="10">
        <v>6</v>
      </c>
      <c r="D333" s="10">
        <v>6</v>
      </c>
      <c r="E333" s="10">
        <v>1328.492</v>
      </c>
      <c r="F333" s="10">
        <v>337.75799999999998</v>
      </c>
      <c r="G333" s="10">
        <v>49.094000000000001</v>
      </c>
    </row>
    <row r="334" spans="1:7" ht="15.6" x14ac:dyDescent="0.3">
      <c r="A334" s="9" t="s">
        <v>602</v>
      </c>
      <c r="B334" s="9" t="s">
        <v>603</v>
      </c>
      <c r="C334" s="10">
        <v>6</v>
      </c>
      <c r="D334" s="10">
        <v>6</v>
      </c>
      <c r="E334" s="10">
        <v>-233.50200000000001</v>
      </c>
      <c r="F334" s="10">
        <v>-22.332000000000001</v>
      </c>
      <c r="G334" s="10">
        <v>0</v>
      </c>
    </row>
    <row r="335" spans="1:7" ht="15.6" x14ac:dyDescent="0.3">
      <c r="A335" s="9" t="s">
        <v>604</v>
      </c>
      <c r="B335" s="9" t="s">
        <v>605</v>
      </c>
      <c r="C335" s="10">
        <v>6</v>
      </c>
      <c r="D335" s="10">
        <v>6</v>
      </c>
      <c r="E335" s="10">
        <v>0</v>
      </c>
      <c r="F335" s="10">
        <v>-1.2E-2</v>
      </c>
      <c r="G335" s="10">
        <v>0</v>
      </c>
    </row>
    <row r="336" spans="1:7" ht="15.6" x14ac:dyDescent="0.3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6" x14ac:dyDescent="0.3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6" x14ac:dyDescent="0.3">
      <c r="A338" s="9" t="s">
        <v>610</v>
      </c>
      <c r="B338" s="9" t="s">
        <v>611</v>
      </c>
      <c r="C338" s="9"/>
      <c r="D338" s="9"/>
      <c r="E338">
        <v>908976.11</v>
      </c>
      <c r="F338">
        <v>209757.791</v>
      </c>
      <c r="G338">
        <v>81005.763999999996</v>
      </c>
    </row>
    <row r="340" spans="1:7" ht="15.6" x14ac:dyDescent="0.3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5">
      <c r="A342" t="s">
        <v>613</v>
      </c>
      <c r="D342">
        <v>1</v>
      </c>
      <c r="E342" s="11">
        <f>SUMIF($C$4:$C$336,$D$342,E4:E336)</f>
        <v>23470.510000000002</v>
      </c>
      <c r="F342" s="11">
        <f>SUMIF($C$4:$C$336,$D$342,F4:F336)</f>
        <v>4761.7389999999996</v>
      </c>
      <c r="G342" s="11">
        <f>SUMIF($C$4:$C$336,$D$342,G4:G336)</f>
        <v>4604.4589999999998</v>
      </c>
    </row>
    <row r="343" spans="1:7" x14ac:dyDescent="0.25">
      <c r="A343" t="s">
        <v>614</v>
      </c>
      <c r="D343">
        <v>2</v>
      </c>
      <c r="E343" s="11">
        <f>SUMIF($C$4:$C$336,$D$343,E4:E336)</f>
        <v>217560.008</v>
      </c>
      <c r="F343" s="11">
        <f>SUMIF($C$4:$C$336,$D$343,F4:F336)</f>
        <v>47293.589</v>
      </c>
      <c r="G343" s="11">
        <f>SUMIF($C$4:$C$336,$D$343,G4:G336)</f>
        <v>0</v>
      </c>
    </row>
    <row r="344" spans="1:7" x14ac:dyDescent="0.25">
      <c r="A344" t="s">
        <v>615</v>
      </c>
      <c r="D344">
        <v>3</v>
      </c>
      <c r="E344" s="11">
        <f>SUMIF($C$4:$C$336,$D$344,E4:E336)</f>
        <v>388639.16500000004</v>
      </c>
      <c r="F344" s="11">
        <f>SUMIF($C$4:$C$336,$D$344,F4:F336)</f>
        <v>97810.508999999991</v>
      </c>
      <c r="G344" s="11">
        <f>SUMIF($C$4:$C$336,$D$344,G4:G336)</f>
        <v>0</v>
      </c>
    </row>
    <row r="345" spans="1:7" x14ac:dyDescent="0.25">
      <c r="A345" t="s">
        <v>616</v>
      </c>
      <c r="B345">
        <v>7</v>
      </c>
      <c r="D345">
        <v>4</v>
      </c>
      <c r="E345" s="11">
        <f>SUMIF($C$4:$C$336,$D$345,E4:E336)</f>
        <v>72193.684999999998</v>
      </c>
      <c r="F345" s="11">
        <f>SUMIF($C$4:$C$336,$D$345,F4:F336)</f>
        <v>10771.271000000001</v>
      </c>
      <c r="G345" s="11">
        <f>SUMIF($C$4:$C$336,$D$345,G4:G336)</f>
        <v>74836.345000000001</v>
      </c>
    </row>
    <row r="346" spans="1:7" x14ac:dyDescent="0.25">
      <c r="A346" t="s">
        <v>617</v>
      </c>
      <c r="D346">
        <v>5</v>
      </c>
      <c r="E346" s="11">
        <f>SUMIF($C$4:$C$336,$D$346,E4:E336)</f>
        <v>17971.527999999998</v>
      </c>
      <c r="F346" s="11">
        <f>SUMIF($C$4:$C$336,$D$346,F4:F336)</f>
        <v>1829.4800000000005</v>
      </c>
      <c r="G346" s="11">
        <f>SUMIF($C$4:$C$336,$D$346,G4:G336)</f>
        <v>0</v>
      </c>
    </row>
    <row r="347" spans="1:7" x14ac:dyDescent="0.25">
      <c r="A347" t="s">
        <v>618</v>
      </c>
      <c r="B347">
        <v>7</v>
      </c>
      <c r="D347">
        <v>6</v>
      </c>
      <c r="E347" s="11">
        <f>SUMIF($C$4:$C$336,$D$347,E4:E336)</f>
        <v>189141.21399999998</v>
      </c>
      <c r="F347" s="11">
        <f>SUMIF($C$4:$C$336,$D$347,F4:F336)</f>
        <v>47291.203000000001</v>
      </c>
      <c r="G347" s="11">
        <f>SUMIF($C$4:$C$336,$D$347,G4:G336)</f>
        <v>1564.96</v>
      </c>
    </row>
    <row r="348" spans="1:7" x14ac:dyDescent="0.25">
      <c r="E348" s="11"/>
      <c r="F348" s="11"/>
      <c r="G348" s="11"/>
    </row>
    <row r="349" spans="1:7" x14ac:dyDescent="0.25">
      <c r="E349">
        <f>SUM(E342:E348)</f>
        <v>908976.1100000001</v>
      </c>
      <c r="F349">
        <f>SUM(F342:F348)</f>
        <v>209757.79100000003</v>
      </c>
      <c r="G349">
        <f>SUM(G342:G348)</f>
        <v>81005.76400000001</v>
      </c>
    </row>
    <row r="350" spans="1:7" x14ac:dyDescent="0.25">
      <c r="E350" s="11"/>
      <c r="F350" s="11"/>
      <c r="G350" s="11"/>
    </row>
    <row r="351" spans="1:7" x14ac:dyDescent="0.25">
      <c r="A351" s="12"/>
      <c r="B351" s="12"/>
      <c r="C351" s="12"/>
      <c r="D351" s="12"/>
      <c r="E351" s="12">
        <f t="shared" ref="E351:G351" si="1">E349-E337</f>
        <v>908976.1100000001</v>
      </c>
      <c r="F351" s="12">
        <f t="shared" si="1"/>
        <v>209757.79100000003</v>
      </c>
      <c r="G351" s="12">
        <f>G349-G337</f>
        <v>81005.76400000001</v>
      </c>
    </row>
    <row r="352" spans="1:7" x14ac:dyDescent="0.25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5">
      <c r="A353" t="s">
        <v>613</v>
      </c>
      <c r="E353" s="14">
        <f t="shared" ref="E353:G353" si="3">E342/E349</f>
        <v>2.5820821627534303E-2</v>
      </c>
      <c r="F353" s="14">
        <f t="shared" si="3"/>
        <v>2.2701130562535334E-2</v>
      </c>
      <c r="G353" s="14">
        <f>G342/G349</f>
        <v>5.6841127996768222E-2</v>
      </c>
    </row>
    <row r="354" spans="1:7" x14ac:dyDescent="0.25">
      <c r="A354" t="s">
        <v>614</v>
      </c>
      <c r="E354" s="14">
        <f t="shared" ref="E354:G354" si="4">E343/E349</f>
        <v>0.23934623320298262</v>
      </c>
      <c r="F354" s="14">
        <f t="shared" si="4"/>
        <v>0.22546761564627649</v>
      </c>
      <c r="G354" s="14">
        <f>G343/G349</f>
        <v>0</v>
      </c>
    </row>
    <row r="355" spans="1:7" x14ac:dyDescent="0.25">
      <c r="A355" t="s">
        <v>615</v>
      </c>
      <c r="E355" s="14">
        <f t="shared" ref="E355:G355" si="5">E344/E349</f>
        <v>0.42755707297961881</v>
      </c>
      <c r="F355" s="14">
        <f t="shared" si="5"/>
        <v>0.46630215036923217</v>
      </c>
      <c r="G355" s="14">
        <f>G344/G349</f>
        <v>0</v>
      </c>
    </row>
    <row r="356" spans="1:7" x14ac:dyDescent="0.25">
      <c r="A356" t="s">
        <v>616</v>
      </c>
      <c r="E356" s="14">
        <f t="shared" ref="E356:G356" si="6">E345/E349</f>
        <v>7.9423082967494035E-2</v>
      </c>
      <c r="F356" s="14">
        <f t="shared" si="6"/>
        <v>5.1350993680134627E-2</v>
      </c>
      <c r="G356" s="14">
        <f>G345/G349</f>
        <v>0.92383975293412446</v>
      </c>
    </row>
    <row r="357" spans="1:7" x14ac:dyDescent="0.25">
      <c r="A357" t="s">
        <v>617</v>
      </c>
      <c r="E357" s="14">
        <f t="shared" ref="E357:G357" si="7">E346/E349</f>
        <v>1.9771177484521563E-2</v>
      </c>
      <c r="F357" s="14">
        <f t="shared" si="7"/>
        <v>8.7218691199889703E-3</v>
      </c>
      <c r="G357" s="14">
        <f>G346/G349</f>
        <v>0</v>
      </c>
    </row>
    <row r="358" spans="1:7" x14ac:dyDescent="0.25">
      <c r="A358" t="s">
        <v>618</v>
      </c>
      <c r="E358" s="14">
        <f>E347/E349</f>
        <v>0.20808161173784859</v>
      </c>
      <c r="F358" s="14">
        <f t="shared" ref="F358:G358" si="8">F347/F349</f>
        <v>0.22545624062183223</v>
      </c>
      <c r="G358" s="14">
        <f>G347/G349</f>
        <v>1.931911906910723E-2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2025-10-27T12:12:00Z</dcterms:created>
  <dcterms:modified xsi:type="dcterms:W3CDTF">2025-10-27T12:19:07Z</dcterms:modified>
</cp:coreProperties>
</file>